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44" windowWidth="22980" windowHeight="10056"/>
  </bookViews>
  <sheets>
    <sheet name="приложееие 3 к ТС" sheetId="1" r:id="rId1"/>
  </sheets>
  <externalReferences>
    <externalReference r:id="rId2"/>
    <externalReference r:id="rId3"/>
  </externalReferences>
  <definedNames>
    <definedName name="дн">[1]справочник!$A$21:$B$314</definedName>
    <definedName name="неот">[1]справочник!$A$12:$B$16</definedName>
    <definedName name="патронаж">[1]справочник!$A$1:$B$10</definedName>
    <definedName name="экстр">[1]справочник!$A$17:$B$19</definedName>
  </definedNames>
  <calcPr calcId="125725"/>
</workbook>
</file>

<file path=xl/calcChain.xml><?xml version="1.0" encoding="utf-8"?>
<calcChain xmlns="http://schemas.openxmlformats.org/spreadsheetml/2006/main">
  <c r="H28" i="1"/>
  <c r="K28" s="1"/>
  <c r="I28"/>
  <c r="I71" s="1"/>
  <c r="J28"/>
  <c r="J71" s="1"/>
  <c r="H29"/>
  <c r="K29" s="1"/>
  <c r="I29"/>
  <c r="J29"/>
  <c r="H30"/>
  <c r="K30" s="1"/>
  <c r="I30"/>
  <c r="J30"/>
  <c r="H31"/>
  <c r="K31" s="1"/>
  <c r="I31"/>
  <c r="J31"/>
  <c r="H32"/>
  <c r="K32" s="1"/>
  <c r="I32"/>
  <c r="J32"/>
  <c r="H33"/>
  <c r="K33" s="1"/>
  <c r="I33"/>
  <c r="J33"/>
  <c r="H34"/>
  <c r="K34" s="1"/>
  <c r="I34"/>
  <c r="J34"/>
  <c r="H35"/>
  <c r="K35" s="1"/>
  <c r="I35"/>
  <c r="J35"/>
  <c r="H36"/>
  <c r="K36" s="1"/>
  <c r="I36"/>
  <c r="J36"/>
  <c r="H37"/>
  <c r="K37" s="1"/>
  <c r="I37"/>
  <c r="J37"/>
  <c r="H38"/>
  <c r="K38" s="1"/>
  <c r="I38"/>
  <c r="J38"/>
  <c r="H39"/>
  <c r="K39" s="1"/>
  <c r="I39"/>
  <c r="J39"/>
  <c r="H40"/>
  <c r="K40" s="1"/>
  <c r="I40"/>
  <c r="J40"/>
  <c r="H41"/>
  <c r="K41" s="1"/>
  <c r="I41"/>
  <c r="J41"/>
  <c r="H42"/>
  <c r="K42" s="1"/>
  <c r="I42"/>
  <c r="J42"/>
  <c r="H43"/>
  <c r="K43" s="1"/>
  <c r="I43"/>
  <c r="J43"/>
  <c r="H44"/>
  <c r="K44" s="1"/>
  <c r="I44"/>
  <c r="J44"/>
  <c r="H45"/>
  <c r="K45" s="1"/>
  <c r="I45"/>
  <c r="J45"/>
  <c r="H46"/>
  <c r="K46" s="1"/>
  <c r="I46"/>
  <c r="J46"/>
  <c r="H47"/>
  <c r="K47" s="1"/>
  <c r="I47"/>
  <c r="J47"/>
  <c r="H48"/>
  <c r="K48" s="1"/>
  <c r="I48"/>
  <c r="J48"/>
  <c r="H49"/>
  <c r="K49" s="1"/>
  <c r="I49"/>
  <c r="J49"/>
  <c r="H50"/>
  <c r="K50" s="1"/>
  <c r="I50"/>
  <c r="J50"/>
  <c r="H51"/>
  <c r="K51" s="1"/>
  <c r="I51"/>
  <c r="J51"/>
  <c r="H52"/>
  <c r="K52" s="1"/>
  <c r="I52"/>
  <c r="J52"/>
  <c r="H53"/>
  <c r="K53" s="1"/>
  <c r="I53"/>
  <c r="J53"/>
  <c r="H54"/>
  <c r="K54" s="1"/>
  <c r="I54"/>
  <c r="J54"/>
  <c r="H55"/>
  <c r="K55" s="1"/>
  <c r="I55"/>
  <c r="J55"/>
  <c r="H56"/>
  <c r="K56" s="1"/>
  <c r="I56"/>
  <c r="J56"/>
  <c r="H57"/>
  <c r="K57" s="1"/>
  <c r="I57"/>
  <c r="J57"/>
  <c r="H58"/>
  <c r="K58" s="1"/>
  <c r="I58"/>
  <c r="J58"/>
  <c r="H59"/>
  <c r="K59" s="1"/>
  <c r="I59"/>
  <c r="J59"/>
  <c r="H60"/>
  <c r="K60" s="1"/>
  <c r="I60"/>
  <c r="J60"/>
  <c r="H61"/>
  <c r="K61" s="1"/>
  <c r="I61"/>
  <c r="J61"/>
  <c r="H62"/>
  <c r="K62" s="1"/>
  <c r="I62"/>
  <c r="J62"/>
  <c r="H63"/>
  <c r="K63" s="1"/>
  <c r="I63"/>
  <c r="J63"/>
  <c r="H64"/>
  <c r="K64" s="1"/>
  <c r="I64"/>
  <c r="J64"/>
  <c r="H65"/>
  <c r="K65" s="1"/>
  <c r="I65"/>
  <c r="J65"/>
  <c r="H66"/>
  <c r="K66" s="1"/>
  <c r="I66"/>
  <c r="J66"/>
  <c r="H67"/>
  <c r="K67" s="1"/>
  <c r="I67"/>
  <c r="J67"/>
  <c r="H68"/>
  <c r="K68" s="1"/>
  <c r="I68"/>
  <c r="J68"/>
  <c r="H69"/>
  <c r="K69" s="1"/>
  <c r="I69"/>
  <c r="J69"/>
  <c r="H70"/>
  <c r="K70" s="1"/>
  <c r="I70"/>
  <c r="J70"/>
  <c r="D71"/>
  <c r="H71"/>
  <c r="L71"/>
  <c r="H75"/>
  <c r="L75"/>
  <c r="L76" s="1"/>
  <c r="K71" l="1"/>
</calcChain>
</file>

<file path=xl/sharedStrings.xml><?xml version="1.0" encoding="utf-8"?>
<sst xmlns="http://schemas.openxmlformats.org/spreadsheetml/2006/main" count="108" uniqueCount="95">
  <si>
    <t>Тариф за вызов скорой медицинской помощи</t>
  </si>
  <si>
    <t>Выезд реанимационной бригады</t>
  </si>
  <si>
    <t>бНреан</t>
  </si>
  <si>
    <t>Выезд реанимационной бригады (с применением интенсивной терапии, без использования ИВЛ)</t>
  </si>
  <si>
    <t>бНбИВЛ</t>
  </si>
  <si>
    <t>Выезд реанимационной бригады с использованием ИВЛ</t>
  </si>
  <si>
    <t>бНсИВЛ</t>
  </si>
  <si>
    <t xml:space="preserve"> "СМП Системный тромболизис на догоспитальном этапе"</t>
  </si>
  <si>
    <t>ИТОГО</t>
  </si>
  <si>
    <t>СПб ГБУЗ "Станция скорой медицинской помощи"</t>
  </si>
  <si>
    <t>СПб ГБУЗ "Станция скорой медицинской помощи Петродворцового района Санкт-Петербурга"</t>
  </si>
  <si>
    <t>СПб ГБУЗ "Городская поликлиника № 74"</t>
  </si>
  <si>
    <t>СПб ГБУЗ "Городская больница № 40"</t>
  </si>
  <si>
    <t>СПб ГБУЗ "Станция скорой медицинской помощи № 4"</t>
  </si>
  <si>
    <t>СПб ГБУЗ "Городская поликлиника № 93"</t>
  </si>
  <si>
    <t xml:space="preserve">СПб ГБУЗ "Городская поликлиника № 14"  </t>
  </si>
  <si>
    <t>СПб ГБУЗ  "Городская поликлиника  № 97"</t>
  </si>
  <si>
    <t>СПб ГБУЗ "Детская городская поликлиника № 73"</t>
  </si>
  <si>
    <t xml:space="preserve">СПб ГБУЗ "Городская поликлиника № 37"  </t>
  </si>
  <si>
    <t>СПб ГБУЗ "Детская городская поликлиника № 68"</t>
  </si>
  <si>
    <t>СПб ГБУЗ "Детская городская поликлиника № 7"</t>
  </si>
  <si>
    <t>СПб ГБУЗ "Городская поликлиника № 56"</t>
  </si>
  <si>
    <t>СПб ГБУЗ "Городская поликлиника № 21"</t>
  </si>
  <si>
    <t xml:space="preserve">СПб ГБУЗ "Городская поликлиника № 19"  </t>
  </si>
  <si>
    <t>СПб ГБУЗ "Детская городская поликлиника № 29"</t>
  </si>
  <si>
    <t>СПб ГБУЗ "Городская поликлиника № 78"</t>
  </si>
  <si>
    <t>СПб ГБУЗ "Городская поликлиника № 44"</t>
  </si>
  <si>
    <t>СПб ГБУЗ "Городская поликлиника № 39"</t>
  </si>
  <si>
    <t>СПб ГБУЗ "Городская поликлиника № 32"</t>
  </si>
  <si>
    <t>СПб ГБУЗ  "Городская поликлиника  № 27"</t>
  </si>
  <si>
    <t>СПб ГБУЗ  "Городская поликлиника  № 86"</t>
  </si>
  <si>
    <t>СПб ГБУЗ "Городская поликлиника № 38"</t>
  </si>
  <si>
    <t xml:space="preserve">СПб ГБУЗ "Городская поликлиника № 24"  </t>
  </si>
  <si>
    <t>СПб ГБУЗ "Городская поликлиника № 48"</t>
  </si>
  <si>
    <t xml:space="preserve">СПб ГБУЗ "Городская поликлиника № 54"  </t>
  </si>
  <si>
    <t>СПб ГБУЗ "Городская поликлиника № 8"</t>
  </si>
  <si>
    <t>СПб ГБУЗ "Городская поликлиника № 46"</t>
  </si>
  <si>
    <t>СПб ГБУЗ "Городская поликлиника № 114"</t>
  </si>
  <si>
    <t>СПб ГБУЗ  "Городская поликлиника  № 4"</t>
  </si>
  <si>
    <t>СПб ГБУЗ "Городская поликлиника № 106"</t>
  </si>
  <si>
    <t>СПб ГБУЗ "Городская поликлиника № 43"</t>
  </si>
  <si>
    <t>СПб ГБУЗ  "Городская поликлиника  № 88"</t>
  </si>
  <si>
    <t>СПб ГБУЗ "Городская поликлиника № 109"</t>
  </si>
  <si>
    <t>СПб ГБУЗ "Городская поликлиника № 107"</t>
  </si>
  <si>
    <t>СПб ГБУЗ  "Городская поликлиника  № 96"</t>
  </si>
  <si>
    <t xml:space="preserve">СПб ГБУЗ "Городская поликлиника № 23"  </t>
  </si>
  <si>
    <t>СПб ГБУЗ  "Городская поликлиника  № 112"</t>
  </si>
  <si>
    <t xml:space="preserve">СПб ГБУЗ "Городская поликлиника № 17"  </t>
  </si>
  <si>
    <t>СПб ГБУЗ "Городская поликлиника № 52"</t>
  </si>
  <si>
    <t xml:space="preserve">СПб ГБУЗ "Городская поликлиника № 91"  </t>
  </si>
  <si>
    <t>СПб ГБУЗ "Городская поликлиника № 51"</t>
  </si>
  <si>
    <t>СПб ГБУЗ "Городская станция скорой медицинской помощи"</t>
  </si>
  <si>
    <t xml:space="preserve"> Подушевой объем финансирования на 2024 год, руб.</t>
  </si>
  <si>
    <t>4 квартал</t>
  </si>
  <si>
    <t>3 квартал</t>
  </si>
  <si>
    <t>2 квартал</t>
  </si>
  <si>
    <t>1 квартал</t>
  </si>
  <si>
    <t>Объем финансирования, руб.</t>
  </si>
  <si>
    <t>ФДПНi</t>
  </si>
  <si>
    <t>ДПНi</t>
  </si>
  <si>
    <t xml:space="preserve">Кпвсi
коэффициент половозрастного состава
</t>
  </si>
  <si>
    <t xml:space="preserve">Численность застрахованных лиц, обслуживаемых  медицинской организацией </t>
  </si>
  <si>
    <t>Наименование медицинской организации, оказывающей скорую медицинскую помощь</t>
  </si>
  <si>
    <t>Реестровый номер</t>
  </si>
  <si>
    <t>Таблица 2</t>
  </si>
  <si>
    <t>65 и старше</t>
  </si>
  <si>
    <t>м</t>
  </si>
  <si>
    <t>Группа 10</t>
  </si>
  <si>
    <t>18-64</t>
  </si>
  <si>
    <t>Группа 9</t>
  </si>
  <si>
    <t>5-17</t>
  </si>
  <si>
    <t>Группа 8</t>
  </si>
  <si>
    <t>1-4</t>
  </si>
  <si>
    <t>Группа 7</t>
  </si>
  <si>
    <t>0-1</t>
  </si>
  <si>
    <t>Группа 6</t>
  </si>
  <si>
    <t>ж</t>
  </si>
  <si>
    <t>Группа 5</t>
  </si>
  <si>
    <t>Группа 4</t>
  </si>
  <si>
    <t>Группа 3</t>
  </si>
  <si>
    <t>Группа 2</t>
  </si>
  <si>
    <t>Группа 1</t>
  </si>
  <si>
    <t xml:space="preserve">КД пвс </t>
  </si>
  <si>
    <t>Возраст</t>
  </si>
  <si>
    <t>Пол</t>
  </si>
  <si>
    <t>Половозрастная группа</t>
  </si>
  <si>
    <t>Таблица 1</t>
  </si>
  <si>
    <t>Коэффициент дифференциации подушевого норматива финансирования по полу и возрасту (КДпв)</t>
  </si>
  <si>
    <t>Коэффициент достижения целевых показателей уровня заработной платы медицинских работников, установленных «дорожными картами» развития здравоохранения в Санкт-Петербурге (Кдзпi)</t>
  </si>
  <si>
    <t>Коэффициент уровня расходов медицинских организаций (Кдурi)</t>
  </si>
  <si>
    <t>Поправочный коэффицинт</t>
  </si>
  <si>
    <t>Средний размер финансового обеспечения скорой медицинской помощи, оказанной вне медицинской организации, определенный на основе нормативов объемов медицинской помощи и финансовых затрат на единицу объема медицинской помощи, установленных территориальной программой обязательного медицинского страхования , руб.</t>
  </si>
  <si>
    <t>Базовый подушевой норматив финансирования скорой медицинской помощи вне медицинской организации (с учетом коэффициента дифференциации Санкт-Петебурга на 2024 год, руб. - 1,228)</t>
  </si>
  <si>
    <t xml:space="preserve">Подушевые нормативы финансирования для оплаты скорой медицинской помощи в Санкт-Петербурге, тариф за вызов скорой медицинской помощи, перечень медицинских организаций, оказывающих скорую медицинскую помощь вне медицинских организаций на 2024 год </t>
  </si>
  <si>
    <t xml:space="preserve"> Приложение № 3 к Генеральному тарифному соглашению на 2024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</si>
</sst>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43" formatCode="_-* #,##0.00\ _₽_-;\-* #,##0.00\ _₽_-;_-* &quot;-&quot;??\ _₽_-;_-@_-"/>
    <numFmt numFmtId="164" formatCode="_-* #,##0_р_._-;\-* #,##0_р_._-;_-* &quot;-&quot;??_р_._-;_-@_-"/>
    <numFmt numFmtId="165" formatCode="#,##0.00&quot; &quot;[$руб.-419];[Red]&quot;-&quot;#,##0.00&quot; &quot;[$руб.-419]"/>
    <numFmt numFmtId="166" formatCode="_-* #,##0.00_р_._-;\-* #,##0.00_р_._-;_-* &quot;-&quot;??_р_._-;_-@_-"/>
    <numFmt numFmtId="167" formatCode="_-* #,##0.000_р_._-;\-* #,##0.000_р_._-;_-* &quot;-&quot;??_р_._-;_-@_-"/>
    <numFmt numFmtId="168" formatCode="_-* #,##0.0000_р_._-;\-* #,##0.0000_р_._-;_-* &quot;-&quot;??_р_._-;_-@_-"/>
    <numFmt numFmtId="169" formatCode="#,##0_ ;[Red]\-#,##0\ "/>
    <numFmt numFmtId="170" formatCode="0.000"/>
    <numFmt numFmtId="171" formatCode="#,##0.000"/>
    <numFmt numFmtId="172" formatCode="_-* #,##0.000000\ _₽_-;\-* #,##0.000000\ _₽_-;_-* &quot;-&quot;??\ _₽_-;_-@_-"/>
    <numFmt numFmtId="173" formatCode="_-* #,##0.0000000_р_._-;\-* #,##0.0000000_р_._-;_-* &quot;-&quot;??_р_._-;_-@_-"/>
    <numFmt numFmtId="174" formatCode="0.00000"/>
    <numFmt numFmtId="175" formatCode="_-* #,##0.00\ [$EUR]_-;\-* #,##0.00\ [$EUR]_-;_-* &quot;-&quot;??\ [$EUR]_-;_-@_-"/>
    <numFmt numFmtId="176" formatCode="_-* #,##0&quot;р.&quot;_-;\-* #,##0&quot;р.&quot;_-;_-* &quot;-&quot;&quot;р.&quot;_-;_-@_-"/>
    <numFmt numFmtId="177" formatCode="_(* #,##0.00_);_(* \(#,##0.00\);_(* &quot;-&quot;??_);_(@_)"/>
    <numFmt numFmtId="178" formatCode="_-* #,##0.00_р_._-;\-* #,##0.00_р_._-;_-* \-??_р_._-;_-@_-"/>
    <numFmt numFmtId="179" formatCode="_-* #,##0.00000_р_._-;\-* #,##0.00000_р_._-;_-* &quot;-&quot;??_р_._-;_-@_-"/>
  </numFmts>
  <fonts count="4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Helv"/>
      <family val="2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BalticHlv"/>
    </font>
    <font>
      <sz val="11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indexed="8"/>
      <name val="Arial Cyr1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RotisSansSerif"/>
      <family val="2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indexed="8"/>
      <name val="Arial Cyr1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62"/>
      <name val="Calibri"/>
      <family val="2"/>
    </font>
    <font>
      <u/>
      <sz val="10"/>
      <color theme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Helvetica Neue"/>
    </font>
    <font>
      <sz val="10"/>
      <name val="Arial Cyr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1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0" borderId="0"/>
    <xf numFmtId="169" fontId="9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4" fillId="0" borderId="0"/>
    <xf numFmtId="0" fontId="15" fillId="0" borderId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7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7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4" borderId="0" applyNumberFormat="0" applyBorder="0" applyAlignment="0" applyProtection="0"/>
    <xf numFmtId="0" fontId="17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7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7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9" borderId="0" applyNumberFormat="0" applyBorder="0" applyAlignment="0" applyProtection="0"/>
    <xf numFmtId="0" fontId="19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9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7" borderId="0" applyNumberFormat="0" applyBorder="0" applyAlignment="0" applyProtection="0"/>
    <xf numFmtId="0" fontId="19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2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5" borderId="0" applyNumberFormat="0" applyBorder="0" applyAlignment="0" applyProtection="0"/>
    <xf numFmtId="0" fontId="20" fillId="5" borderId="0" applyNumberFormat="0" applyBorder="0" applyAlignment="0" applyProtection="0"/>
    <xf numFmtId="0" fontId="21" fillId="16" borderId="14" applyNumberFormat="0" applyAlignment="0" applyProtection="0"/>
    <xf numFmtId="0" fontId="22" fillId="26" borderId="15" applyNumberFormat="0" applyAlignment="0" applyProtection="0"/>
    <xf numFmtId="175" fontId="23" fillId="0" borderId="0">
      <alignment horizontal="left"/>
    </xf>
    <xf numFmtId="175" fontId="24" fillId="0" borderId="0" applyFont="0" applyBorder="0">
      <alignment horizontal="center" vertical="center"/>
    </xf>
    <xf numFmtId="0" fontId="16" fillId="0" borderId="0"/>
    <xf numFmtId="0" fontId="25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0" borderId="0">
      <alignment horizontal="center"/>
    </xf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27" fillId="0" borderId="0">
      <alignment horizontal="center" textRotation="90"/>
    </xf>
    <xf numFmtId="0" fontId="31" fillId="9" borderId="14" applyNumberFormat="0" applyAlignment="0" applyProtection="0"/>
    <xf numFmtId="0" fontId="32" fillId="0" borderId="19" applyNumberFormat="0" applyFill="0" applyAlignment="0" applyProtection="0"/>
    <xf numFmtId="0" fontId="33" fillId="17" borderId="0" applyNumberFormat="0" applyBorder="0" applyAlignment="0" applyProtection="0"/>
    <xf numFmtId="175" fontId="34" fillId="0" borderId="0"/>
    <xf numFmtId="0" fontId="35" fillId="0" borderId="0"/>
    <xf numFmtId="0" fontId="36" fillId="11" borderId="20" applyNumberFormat="0" applyFont="0" applyAlignment="0" applyProtection="0"/>
    <xf numFmtId="0" fontId="37" fillId="16" borderId="21" applyNumberFormat="0" applyAlignment="0" applyProtection="0"/>
    <xf numFmtId="0" fontId="38" fillId="0" borderId="0"/>
    <xf numFmtId="165" fontId="38" fillId="0" borderId="0"/>
    <xf numFmtId="0" fontId="39" fillId="0" borderId="0" applyNumberFormat="0" applyFill="0" applyBorder="0" applyAlignment="0" applyProtection="0"/>
    <xf numFmtId="0" fontId="40" fillId="0" borderId="22" applyNumberFormat="0" applyFill="0" applyAlignment="0" applyProtection="0"/>
    <xf numFmtId="0" fontId="41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42" fillId="9" borderId="14" applyNumberFormat="0" applyAlignment="0" applyProtection="0"/>
    <xf numFmtId="0" fontId="31" fillId="9" borderId="14" applyNumberFormat="0" applyAlignment="0" applyProtection="0"/>
    <xf numFmtId="0" fontId="31" fillId="9" borderId="14" applyNumberFormat="0" applyAlignment="0" applyProtection="0"/>
    <xf numFmtId="0" fontId="37" fillId="16" borderId="21" applyNumberFormat="0" applyAlignment="0" applyProtection="0"/>
    <xf numFmtId="0" fontId="37" fillId="16" borderId="21" applyNumberFormat="0" applyAlignment="0" applyProtection="0"/>
    <xf numFmtId="0" fontId="21" fillId="16" borderId="14" applyNumberFormat="0" applyAlignment="0" applyProtection="0"/>
    <xf numFmtId="0" fontId="21" fillId="16" borderId="14" applyNumberFormat="0" applyAlignment="0" applyProtection="0"/>
    <xf numFmtId="0" fontId="43" fillId="0" borderId="0" applyNumberFormat="0" applyFill="0" applyBorder="0" applyAlignment="0" applyProtection="0"/>
    <xf numFmtId="176" fontId="36" fillId="0" borderId="0" applyFont="0" applyFill="0" applyBorder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11" borderId="20" applyNumberFormat="0" applyFont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22" fillId="26" borderId="15" applyNumberFormat="0" applyAlignment="0" applyProtection="0"/>
    <xf numFmtId="0" fontId="22" fillId="26" borderId="15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4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6" fillId="0" borderId="0" applyFill="0" applyProtection="0"/>
    <xf numFmtId="0" fontId="1" fillId="0" borderId="0"/>
    <xf numFmtId="0" fontId="4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75" fontId="36" fillId="0" borderId="0"/>
    <xf numFmtId="0" fontId="16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7" fillId="0" borderId="0"/>
    <xf numFmtId="0" fontId="44" fillId="0" borderId="0"/>
    <xf numFmtId="0" fontId="44" fillId="0" borderId="0"/>
    <xf numFmtId="0" fontId="44" fillId="0" borderId="0"/>
    <xf numFmtId="0" fontId="45" fillId="0" borderId="0" applyNumberFormat="0" applyFill="0" applyBorder="0" applyProtection="0">
      <alignment vertical="top"/>
    </xf>
    <xf numFmtId="0" fontId="44" fillId="0" borderId="0"/>
    <xf numFmtId="0" fontId="44" fillId="0" borderId="0"/>
    <xf numFmtId="0" fontId="46" fillId="0" borderId="0"/>
    <xf numFmtId="0" fontId="16" fillId="0" borderId="0"/>
    <xf numFmtId="0" fontId="44" fillId="0" borderId="0" applyNumberFormat="0" applyFont="0" applyFill="0" applyBorder="0" applyAlignment="0" applyProtection="0">
      <alignment vertical="top"/>
    </xf>
    <xf numFmtId="0" fontId="16" fillId="0" borderId="0"/>
    <xf numFmtId="0" fontId="1" fillId="0" borderId="0"/>
    <xf numFmtId="0" fontId="1" fillId="0" borderId="0"/>
    <xf numFmtId="0" fontId="16" fillId="0" borderId="0"/>
    <xf numFmtId="0" fontId="36" fillId="0" borderId="0"/>
    <xf numFmtId="0" fontId="44" fillId="0" borderId="0"/>
    <xf numFmtId="175" fontId="45" fillId="0" borderId="0" applyNumberFormat="0" applyFill="0" applyBorder="0" applyProtection="0">
      <alignment vertical="top"/>
    </xf>
    <xf numFmtId="0" fontId="16" fillId="0" borderId="0"/>
    <xf numFmtId="0" fontId="45" fillId="0" borderId="0" applyNumberFormat="0" applyFill="0" applyBorder="0" applyProtection="0">
      <alignment vertical="top"/>
    </xf>
    <xf numFmtId="0" fontId="17" fillId="0" borderId="0"/>
    <xf numFmtId="0" fontId="36" fillId="0" borderId="0"/>
    <xf numFmtId="0" fontId="44" fillId="0" borderId="0"/>
    <xf numFmtId="0" fontId="45" fillId="0" borderId="0" applyNumberFormat="0" applyFill="0" applyBorder="0" applyProtection="0">
      <alignment vertical="top"/>
    </xf>
    <xf numFmtId="0" fontId="46" fillId="0" borderId="0"/>
    <xf numFmtId="0" fontId="44" fillId="0" borderId="0"/>
    <xf numFmtId="0" fontId="36" fillId="0" borderId="0"/>
    <xf numFmtId="0" fontId="16" fillId="0" borderId="0"/>
    <xf numFmtId="0" fontId="44" fillId="0" borderId="0"/>
    <xf numFmtId="0" fontId="44" fillId="0" borderId="0"/>
    <xf numFmtId="0" fontId="16" fillId="0" borderId="0"/>
    <xf numFmtId="175" fontId="3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6" fillId="11" borderId="20" applyNumberFormat="0" applyFont="0" applyAlignment="0" applyProtection="0"/>
    <xf numFmtId="0" fontId="36" fillId="11" borderId="20" applyNumberFormat="0" applyFont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14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77" fontId="44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36" fillId="0" borderId="0" applyFill="0" applyBorder="0" applyAlignment="0" applyProtection="0"/>
    <xf numFmtId="43" fontId="1" fillId="0" borderId="0" applyFont="0" applyFill="0" applyBorder="0" applyAlignment="0" applyProtection="0"/>
    <xf numFmtId="177" fontId="35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</cellStyleXfs>
  <cellXfs count="96">
    <xf numFmtId="0" fontId="0" fillId="0" borderId="0" xfId="0"/>
    <xf numFmtId="0" fontId="2" fillId="2" borderId="0" xfId="2" applyFont="1" applyFill="1"/>
    <xf numFmtId="0" fontId="2" fillId="2" borderId="0" xfId="2" applyFont="1" applyFill="1" applyAlignment="1">
      <alignment horizontal="left"/>
    </xf>
    <xf numFmtId="0" fontId="2" fillId="2" borderId="0" xfId="2" applyFont="1" applyFill="1" applyBorder="1"/>
    <xf numFmtId="0" fontId="3" fillId="2" borderId="0" xfId="2" applyFont="1" applyFill="1"/>
    <xf numFmtId="43" fontId="4" fillId="0" borderId="0" xfId="1" applyFont="1" applyBorder="1" applyAlignment="1">
      <alignment vertical="center"/>
    </xf>
    <xf numFmtId="43" fontId="5" fillId="0" borderId="1" xfId="1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43" fontId="5" fillId="0" borderId="4" xfId="1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6" fillId="0" borderId="6" xfId="0" applyFont="1" applyBorder="1" applyAlignment="1">
      <alignment horizontal="left" vertical="center"/>
    </xf>
    <xf numFmtId="164" fontId="3" fillId="2" borderId="0" xfId="2" applyNumberFormat="1" applyFont="1" applyFill="1"/>
    <xf numFmtId="43" fontId="5" fillId="0" borderId="7" xfId="1" applyFont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0" fontId="6" fillId="0" borderId="9" xfId="0" applyFont="1" applyBorder="1" applyAlignment="1">
      <alignment horizontal="left" vertical="center"/>
    </xf>
    <xf numFmtId="0" fontId="3" fillId="2" borderId="0" xfId="2" applyFont="1" applyFill="1" applyAlignment="1">
      <alignment horizontal="left"/>
    </xf>
    <xf numFmtId="164" fontId="5" fillId="2" borderId="0" xfId="2" applyNumberFormat="1" applyFont="1" applyFill="1"/>
    <xf numFmtId="0" fontId="2" fillId="0" borderId="0" xfId="2" applyFont="1" applyFill="1"/>
    <xf numFmtId="164" fontId="3" fillId="0" borderId="0" xfId="2" applyNumberFormat="1" applyFont="1" applyFill="1"/>
    <xf numFmtId="0" fontId="3" fillId="0" borderId="0" xfId="2" applyFont="1" applyFill="1" applyAlignment="1">
      <alignment horizontal="left"/>
    </xf>
    <xf numFmtId="0" fontId="7" fillId="0" borderId="0" xfId="2" applyFont="1" applyFill="1" applyAlignment="1">
      <alignment horizontal="left"/>
    </xf>
    <xf numFmtId="0" fontId="5" fillId="2" borderId="0" xfId="2" applyFont="1" applyFill="1" applyAlignment="1">
      <alignment horizontal="left"/>
    </xf>
    <xf numFmtId="0" fontId="2" fillId="0" borderId="0" xfId="2" applyFont="1" applyFill="1" applyBorder="1"/>
    <xf numFmtId="164" fontId="8" fillId="2" borderId="5" xfId="2" applyNumberFormat="1" applyFont="1" applyFill="1" applyBorder="1" applyAlignment="1">
      <alignment vertical="center"/>
    </xf>
    <xf numFmtId="0" fontId="8" fillId="2" borderId="5" xfId="2" applyFont="1" applyFill="1" applyBorder="1" applyAlignment="1">
      <alignment horizontal="center" vertical="center"/>
    </xf>
    <xf numFmtId="164" fontId="8" fillId="2" borderId="5" xfId="2" applyNumberFormat="1" applyFont="1" applyFill="1" applyBorder="1" applyAlignment="1">
      <alignment horizontal="center" vertical="center"/>
    </xf>
    <xf numFmtId="166" fontId="8" fillId="2" borderId="10" xfId="3" applyNumberFormat="1" applyFont="1" applyFill="1" applyBorder="1" applyAlignment="1">
      <alignment vertical="center"/>
    </xf>
    <xf numFmtId="164" fontId="8" fillId="2" borderId="5" xfId="4" applyNumberFormat="1" applyFont="1" applyFill="1" applyBorder="1" applyAlignment="1">
      <alignment horizontal="right" vertical="center"/>
    </xf>
    <xf numFmtId="164" fontId="8" fillId="0" borderId="5" xfId="4" applyNumberFormat="1" applyFont="1" applyFill="1" applyBorder="1" applyAlignment="1">
      <alignment horizontal="right" vertical="center"/>
    </xf>
    <xf numFmtId="167" fontId="8" fillId="2" borderId="5" xfId="3" applyNumberFormat="1" applyFont="1" applyFill="1" applyBorder="1" applyAlignment="1">
      <alignment vertical="center"/>
    </xf>
    <xf numFmtId="168" fontId="8" fillId="2" borderId="11" xfId="3" applyNumberFormat="1" applyFont="1" applyFill="1" applyBorder="1" applyAlignment="1">
      <alignment vertical="center"/>
    </xf>
    <xf numFmtId="164" fontId="8" fillId="2" borderId="11" xfId="3" applyNumberFormat="1" applyFont="1" applyFill="1" applyBorder="1" applyAlignment="1">
      <alignment vertical="center"/>
    </xf>
    <xf numFmtId="0" fontId="8" fillId="2" borderId="12" xfId="5" applyFont="1" applyFill="1" applyBorder="1" applyAlignment="1">
      <alignment horizontal="left" vertical="center" wrapText="1"/>
    </xf>
    <xf numFmtId="0" fontId="8" fillId="0" borderId="5" xfId="1" applyNumberFormat="1" applyFont="1" applyFill="1" applyBorder="1" applyAlignment="1">
      <alignment horizontal="center" vertical="center" wrapText="1"/>
    </xf>
    <xf numFmtId="0" fontId="2" fillId="2" borderId="0" xfId="5" applyFont="1" applyFill="1" applyBorder="1"/>
    <xf numFmtId="164" fontId="2" fillId="2" borderId="0" xfId="2" applyNumberFormat="1" applyFont="1" applyFill="1"/>
    <xf numFmtId="167" fontId="8" fillId="2" borderId="11" xfId="3" applyNumberFormat="1" applyFont="1" applyFill="1" applyBorder="1" applyAlignment="1">
      <alignment vertical="center"/>
    </xf>
    <xf numFmtId="0" fontId="8" fillId="2" borderId="13" xfId="5" applyFont="1" applyFill="1" applyBorder="1" applyAlignment="1">
      <alignment horizontal="left" vertical="center" wrapText="1"/>
    </xf>
    <xf numFmtId="0" fontId="8" fillId="0" borderId="11" xfId="1" applyNumberFormat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166" fontId="8" fillId="2" borderId="0" xfId="2" applyNumberFormat="1" applyFont="1" applyFill="1" applyAlignment="1">
      <alignment horizontal="right"/>
    </xf>
    <xf numFmtId="0" fontId="8" fillId="2" borderId="0" xfId="2" applyFont="1" applyFill="1"/>
    <xf numFmtId="0" fontId="8" fillId="2" borderId="0" xfId="2" applyFont="1" applyFill="1" applyAlignment="1">
      <alignment horizontal="left"/>
    </xf>
    <xf numFmtId="170" fontId="10" fillId="2" borderId="0" xfId="2" applyNumberFormat="1" applyFont="1" applyFill="1" applyBorder="1"/>
    <xf numFmtId="3" fontId="8" fillId="2" borderId="0" xfId="2" applyNumberFormat="1" applyFont="1" applyFill="1" applyBorder="1" applyAlignment="1">
      <alignment horizontal="left"/>
    </xf>
    <xf numFmtId="171" fontId="8" fillId="0" borderId="5" xfId="7" applyNumberFormat="1" applyFont="1" applyFill="1" applyBorder="1"/>
    <xf numFmtId="3" fontId="8" fillId="2" borderId="5" xfId="2" applyNumberFormat="1" applyFont="1" applyFill="1" applyBorder="1" applyAlignment="1">
      <alignment horizontal="left"/>
    </xf>
    <xf numFmtId="0" fontId="8" fillId="2" borderId="5" xfId="2" applyFont="1" applyFill="1" applyBorder="1" applyAlignment="1">
      <alignment horizontal="left"/>
    </xf>
    <xf numFmtId="0" fontId="8" fillId="2" borderId="5" xfId="2" applyFont="1" applyFill="1" applyBorder="1" applyAlignment="1">
      <alignment horizontal="left" wrapText="1"/>
    </xf>
    <xf numFmtId="0" fontId="10" fillId="2" borderId="0" xfId="2" applyFont="1" applyFill="1" applyBorder="1"/>
    <xf numFmtId="0" fontId="8" fillId="0" borderId="0" xfId="2" applyFont="1" applyFill="1" applyBorder="1"/>
    <xf numFmtId="0" fontId="10" fillId="0" borderId="0" xfId="2" applyFont="1" applyFill="1" applyBorder="1"/>
    <xf numFmtId="0" fontId="8" fillId="2" borderId="0" xfId="2" applyFont="1" applyFill="1" applyBorder="1"/>
    <xf numFmtId="2" fontId="11" fillId="0" borderId="0" xfId="7" applyNumberFormat="1" applyFont="1" applyFill="1" applyBorder="1" applyAlignment="1">
      <alignment wrapText="1"/>
    </xf>
    <xf numFmtId="4" fontId="10" fillId="0" borderId="0" xfId="7" applyNumberFormat="1" applyFont="1" applyFill="1" applyBorder="1"/>
    <xf numFmtId="3" fontId="11" fillId="0" borderId="0" xfId="7" applyNumberFormat="1" applyFont="1" applyFill="1" applyBorder="1"/>
    <xf numFmtId="0" fontId="11" fillId="0" borderId="0" xfId="7" applyFont="1" applyFill="1" applyBorder="1" applyAlignment="1">
      <alignment horizontal="center" vertical="center" wrapText="1"/>
    </xf>
    <xf numFmtId="0" fontId="11" fillId="0" borderId="0" xfId="7" applyFont="1" applyFill="1" applyBorder="1"/>
    <xf numFmtId="0" fontId="11" fillId="0" borderId="0" xfId="7" applyFont="1" applyFill="1" applyBorder="1" applyAlignment="1">
      <alignment vertical="center" wrapText="1"/>
    </xf>
    <xf numFmtId="0" fontId="8" fillId="3" borderId="0" xfId="5" applyFont="1" applyFill="1" applyBorder="1" applyAlignment="1">
      <alignment horizontal="center" vertical="center" wrapText="1"/>
    </xf>
    <xf numFmtId="0" fontId="8" fillId="3" borderId="0" xfId="8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center" vertical="center"/>
    </xf>
    <xf numFmtId="3" fontId="8" fillId="2" borderId="0" xfId="2" applyNumberFormat="1" applyFont="1" applyFill="1" applyBorder="1" applyAlignment="1">
      <alignment horizontal="left" vertical="center" wrapText="1"/>
    </xf>
    <xf numFmtId="3" fontId="8" fillId="2" borderId="5" xfId="2" applyNumberFormat="1" applyFont="1" applyFill="1" applyBorder="1" applyAlignment="1">
      <alignment horizontal="left" vertical="center" wrapText="1"/>
    </xf>
    <xf numFmtId="0" fontId="8" fillId="2" borderId="5" xfId="2" applyFont="1" applyFill="1" applyBorder="1" applyAlignment="1">
      <alignment horizontal="left" vertical="center"/>
    </xf>
    <xf numFmtId="0" fontId="8" fillId="2" borderId="5" xfId="2" applyFont="1" applyFill="1" applyBorder="1" applyAlignment="1">
      <alignment horizontal="left" vertical="center" wrapText="1"/>
    </xf>
    <xf numFmtId="0" fontId="8" fillId="2" borderId="0" xfId="2" applyFont="1" applyFill="1" applyBorder="1" applyAlignment="1">
      <alignment horizontal="left"/>
    </xf>
    <xf numFmtId="0" fontId="8" fillId="2" borderId="0" xfId="2" applyFont="1" applyFill="1" applyBorder="1" applyAlignment="1">
      <alignment horizontal="left" wrapText="1"/>
    </xf>
    <xf numFmtId="0" fontId="8" fillId="2" borderId="0" xfId="2" applyFont="1" applyFill="1" applyBorder="1" applyAlignment="1"/>
    <xf numFmtId="0" fontId="8" fillId="0" borderId="0" xfId="2" applyFont="1" applyFill="1" applyAlignment="1">
      <alignment horizontal="left" vertical="center"/>
    </xf>
    <xf numFmtId="1" fontId="8" fillId="0" borderId="0" xfId="2" applyNumberFormat="1" applyFont="1" applyFill="1" applyBorder="1" applyAlignment="1">
      <alignment horizontal="right" vertical="center"/>
    </xf>
    <xf numFmtId="172" fontId="8" fillId="2" borderId="0" xfId="2" applyNumberFormat="1" applyFont="1" applyFill="1" applyAlignment="1">
      <alignment horizontal="left"/>
    </xf>
    <xf numFmtId="173" fontId="8" fillId="0" borderId="0" xfId="5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right" vertical="center"/>
    </xf>
    <xf numFmtId="174" fontId="8" fillId="2" borderId="0" xfId="2" applyNumberFormat="1" applyFont="1" applyFill="1"/>
    <xf numFmtId="174" fontId="10" fillId="2" borderId="0" xfId="2" applyNumberFormat="1" applyFont="1" applyFill="1" applyBorder="1" applyAlignment="1">
      <alignment horizontal="right" vertical="center"/>
    </xf>
    <xf numFmtId="166" fontId="8" fillId="0" borderId="0" xfId="9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13" fillId="2" borderId="0" xfId="2" applyFont="1" applyFill="1"/>
    <xf numFmtId="3" fontId="13" fillId="2" borderId="0" xfId="2" applyNumberFormat="1" applyFont="1" applyFill="1" applyAlignment="1">
      <alignment horizontal="left"/>
    </xf>
    <xf numFmtId="0" fontId="13" fillId="2" borderId="0" xfId="2" applyFont="1" applyFill="1" applyAlignment="1">
      <alignment horizontal="left"/>
    </xf>
    <xf numFmtId="0" fontId="5" fillId="0" borderId="0" xfId="0" applyFont="1" applyAlignment="1">
      <alignment vertical="top" wrapText="1"/>
    </xf>
    <xf numFmtId="0" fontId="8" fillId="2" borderId="5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8" fillId="2" borderId="0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left" vertical="center" wrapText="1"/>
    </xf>
    <xf numFmtId="0" fontId="10" fillId="2" borderId="0" xfId="2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left" vertical="top" wrapText="1"/>
    </xf>
    <xf numFmtId="166" fontId="8" fillId="2" borderId="5" xfId="6" applyNumberFormat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8" fillId="0" borderId="5" xfId="5" applyFont="1" applyFill="1" applyBorder="1" applyAlignment="1">
      <alignment horizontal="center" vertical="center" wrapText="1"/>
    </xf>
  </cellXfs>
  <cellStyles count="381">
    <cellStyle name=" 1" xfId="10"/>
    <cellStyle name="_РАСПРЕДЕЛЕНИЕ2" xfId="11"/>
    <cellStyle name="20% - Accent1" xfId="12"/>
    <cellStyle name="20% - Accent2" xfId="13"/>
    <cellStyle name="20% - Accent3" xfId="14"/>
    <cellStyle name="20% - Accent4" xfId="15"/>
    <cellStyle name="20% - Accent5" xfId="16"/>
    <cellStyle name="20% - Accent6" xfId="17"/>
    <cellStyle name="20% — Акцент1" xfId="18"/>
    <cellStyle name="20% - Акцент1 2" xfId="19"/>
    <cellStyle name="20% - Акцент1 3" xfId="20"/>
    <cellStyle name="20% - Акцент1 4" xfId="21"/>
    <cellStyle name="20% - Акцент1 5" xfId="22"/>
    <cellStyle name="20% - Акцент1 6" xfId="23"/>
    <cellStyle name="20% - Акцент1 7" xfId="24"/>
    <cellStyle name="20% - Акцент1 8" xfId="25"/>
    <cellStyle name="20% — акцент1_10" xfId="26"/>
    <cellStyle name="20% — Акцент2" xfId="27"/>
    <cellStyle name="20% - Акцент2 2" xfId="28"/>
    <cellStyle name="20% - Акцент2 3" xfId="29"/>
    <cellStyle name="20% - Акцент2 4" xfId="30"/>
    <cellStyle name="20% - Акцент2 5" xfId="31"/>
    <cellStyle name="20% - Акцент2 6" xfId="32"/>
    <cellStyle name="20% - Акцент2 7" xfId="33"/>
    <cellStyle name="20% - Акцент2 8" xfId="34"/>
    <cellStyle name="20% — акцент2_10" xfId="35"/>
    <cellStyle name="20% — Акцент3" xfId="36"/>
    <cellStyle name="20% - Акцент3 2" xfId="37"/>
    <cellStyle name="20% - Акцент3 3" xfId="38"/>
    <cellStyle name="20% - Акцент3 4" xfId="39"/>
    <cellStyle name="20% - Акцент3 5" xfId="40"/>
    <cellStyle name="20% - Акцент3 6" xfId="41"/>
    <cellStyle name="20% - Акцент3 7" xfId="42"/>
    <cellStyle name="20% - Акцент3 8" xfId="43"/>
    <cellStyle name="20% — акцент3_10" xfId="44"/>
    <cellStyle name="20% — Акцент4" xfId="45"/>
    <cellStyle name="20% - Акцент4 2" xfId="46"/>
    <cellStyle name="20% - Акцент4 3" xfId="47"/>
    <cellStyle name="20% - Акцент4 4" xfId="48"/>
    <cellStyle name="20% - Акцент4 5" xfId="49"/>
    <cellStyle name="20% - Акцент4 6" xfId="50"/>
    <cellStyle name="20% - Акцент4 7" xfId="51"/>
    <cellStyle name="20% - Акцент4 8" xfId="52"/>
    <cellStyle name="20% — акцент4_10" xfId="53"/>
    <cellStyle name="20% — Акцент5" xfId="54"/>
    <cellStyle name="20% - Акцент5 2" xfId="55"/>
    <cellStyle name="20% - Акцент5 3" xfId="56"/>
    <cellStyle name="20% - Акцент5 4" xfId="57"/>
    <cellStyle name="20% - Акцент5 5" xfId="58"/>
    <cellStyle name="20% - Акцент5 6" xfId="59"/>
    <cellStyle name="20% - Акцент5 7" xfId="60"/>
    <cellStyle name="20% - Акцент5 8" xfId="61"/>
    <cellStyle name="20% — акцент5_10" xfId="62"/>
    <cellStyle name="20% — Акцент6" xfId="63"/>
    <cellStyle name="20% - Акцент6 2" xfId="64"/>
    <cellStyle name="20% - Акцент6 3" xfId="65"/>
    <cellStyle name="20% - Акцент6 4" xfId="66"/>
    <cellStyle name="20% - Акцент6 5" xfId="67"/>
    <cellStyle name="20% - Акцент6 6" xfId="68"/>
    <cellStyle name="20% - Акцент6 7" xfId="69"/>
    <cellStyle name="20% - Акцент6 8" xfId="70"/>
    <cellStyle name="20% — акцент6_10" xfId="71"/>
    <cellStyle name="40% - Accent1" xfId="72"/>
    <cellStyle name="40% - Accent2" xfId="73"/>
    <cellStyle name="40% - Accent3" xfId="74"/>
    <cellStyle name="40% - Accent4" xfId="75"/>
    <cellStyle name="40% - Accent5" xfId="76"/>
    <cellStyle name="40% - Accent6" xfId="77"/>
    <cellStyle name="40% — Акцент1" xfId="78"/>
    <cellStyle name="40% - Акцент1 2" xfId="79"/>
    <cellStyle name="40% - Акцент1 3" xfId="80"/>
    <cellStyle name="40% - Акцент1 4" xfId="81"/>
    <cellStyle name="40% - Акцент1 5" xfId="82"/>
    <cellStyle name="40% - Акцент1 6" xfId="83"/>
    <cellStyle name="40% - Акцент1 7" xfId="84"/>
    <cellStyle name="40% - Акцент1 8" xfId="85"/>
    <cellStyle name="40% — акцент1_10" xfId="86"/>
    <cellStyle name="40% — Акцент2" xfId="87"/>
    <cellStyle name="40% - Акцент2 2" xfId="88"/>
    <cellStyle name="40% - Акцент2 3" xfId="89"/>
    <cellStyle name="40% - Акцент2 4" xfId="90"/>
    <cellStyle name="40% - Акцент2 5" xfId="91"/>
    <cellStyle name="40% - Акцент2 6" xfId="92"/>
    <cellStyle name="40% - Акцент2 7" xfId="93"/>
    <cellStyle name="40% - Акцент2 8" xfId="94"/>
    <cellStyle name="40% — акцент2_10" xfId="95"/>
    <cellStyle name="40% — Акцент3" xfId="96"/>
    <cellStyle name="40% - Акцент3 2" xfId="97"/>
    <cellStyle name="40% - Акцент3 3" xfId="98"/>
    <cellStyle name="40% - Акцент3 4" xfId="99"/>
    <cellStyle name="40% - Акцент3 5" xfId="100"/>
    <cellStyle name="40% - Акцент3 6" xfId="101"/>
    <cellStyle name="40% - Акцент3 7" xfId="102"/>
    <cellStyle name="40% - Акцент3 8" xfId="103"/>
    <cellStyle name="40% — акцент3_10" xfId="104"/>
    <cellStyle name="40% — Акцент4" xfId="105"/>
    <cellStyle name="40% - Акцент4 2" xfId="106"/>
    <cellStyle name="40% - Акцент4 3" xfId="107"/>
    <cellStyle name="40% - Акцент4 4" xfId="108"/>
    <cellStyle name="40% - Акцент4 5" xfId="109"/>
    <cellStyle name="40% - Акцент4 6" xfId="110"/>
    <cellStyle name="40% - Акцент4 7" xfId="111"/>
    <cellStyle name="40% - Акцент4 8" xfId="112"/>
    <cellStyle name="40% — акцент4_10" xfId="113"/>
    <cellStyle name="40% — Акцент5" xfId="114"/>
    <cellStyle name="40% - Акцент5 2" xfId="115"/>
    <cellStyle name="40% - Акцент5 3" xfId="116"/>
    <cellStyle name="40% - Акцент5 4" xfId="117"/>
    <cellStyle name="40% - Акцент5 5" xfId="118"/>
    <cellStyle name="40% - Акцент5 6" xfId="119"/>
    <cellStyle name="40% - Акцент5 7" xfId="120"/>
    <cellStyle name="40% - Акцент5 8" xfId="121"/>
    <cellStyle name="40% — акцент5_10" xfId="122"/>
    <cellStyle name="40% — Акцент6" xfId="123"/>
    <cellStyle name="40% - Акцент6 2" xfId="124"/>
    <cellStyle name="40% - Акцент6 3" xfId="125"/>
    <cellStyle name="40% - Акцент6 4" xfId="126"/>
    <cellStyle name="40% - Акцент6 5" xfId="127"/>
    <cellStyle name="40% - Акцент6 6" xfId="128"/>
    <cellStyle name="40% - Акцент6 7" xfId="129"/>
    <cellStyle name="40% - Акцент6 8" xfId="130"/>
    <cellStyle name="40% — акцент6_10" xfId="131"/>
    <cellStyle name="60% - Accent1" xfId="132"/>
    <cellStyle name="60% - Accent2" xfId="133"/>
    <cellStyle name="60% - Accent3" xfId="134"/>
    <cellStyle name="60% - Accent4" xfId="135"/>
    <cellStyle name="60% - Accent5" xfId="136"/>
    <cellStyle name="60% - Accent6" xfId="137"/>
    <cellStyle name="60% — Акцент1" xfId="138"/>
    <cellStyle name="60% - Акцент1 2" xfId="139"/>
    <cellStyle name="60% - Акцент1 3" xfId="140"/>
    <cellStyle name="60% - Акцент1 4" xfId="141"/>
    <cellStyle name="60% - Акцент1 5" xfId="142"/>
    <cellStyle name="60% - Акцент1 6" xfId="143"/>
    <cellStyle name="60% - Акцент1 7" xfId="144"/>
    <cellStyle name="60% - Акцент1 8" xfId="145"/>
    <cellStyle name="60% — акцент1_10" xfId="146"/>
    <cellStyle name="60% — Акцент2" xfId="147"/>
    <cellStyle name="60% - Акцент2 2" xfId="148"/>
    <cellStyle name="60% - Акцент2 3" xfId="149"/>
    <cellStyle name="60% - Акцент2 4" xfId="150"/>
    <cellStyle name="60% - Акцент2 5" xfId="151"/>
    <cellStyle name="60% - Акцент2 6" xfId="152"/>
    <cellStyle name="60% - Акцент2 7" xfId="153"/>
    <cellStyle name="60% - Акцент2 8" xfId="154"/>
    <cellStyle name="60% — акцент2_10" xfId="155"/>
    <cellStyle name="60% — Акцент3" xfId="156"/>
    <cellStyle name="60% - Акцент3 2" xfId="157"/>
    <cellStyle name="60% - Акцент3 3" xfId="158"/>
    <cellStyle name="60% - Акцент3 4" xfId="159"/>
    <cellStyle name="60% - Акцент3 5" xfId="160"/>
    <cellStyle name="60% - Акцент3 6" xfId="161"/>
    <cellStyle name="60% - Акцент3 7" xfId="162"/>
    <cellStyle name="60% - Акцент3 8" xfId="163"/>
    <cellStyle name="60% — акцент3_10" xfId="164"/>
    <cellStyle name="60% — Акцент4" xfId="165"/>
    <cellStyle name="60% - Акцент4 2" xfId="166"/>
    <cellStyle name="60% - Акцент4 3" xfId="167"/>
    <cellStyle name="60% - Акцент4 4" xfId="168"/>
    <cellStyle name="60% - Акцент4 5" xfId="169"/>
    <cellStyle name="60% - Акцент4 6" xfId="170"/>
    <cellStyle name="60% - Акцент4 7" xfId="171"/>
    <cellStyle name="60% - Акцент4 8" xfId="172"/>
    <cellStyle name="60% — акцент4_10" xfId="173"/>
    <cellStyle name="60% — Акцент5" xfId="174"/>
    <cellStyle name="60% - Акцент5 2" xfId="175"/>
    <cellStyle name="60% - Акцент5 3" xfId="176"/>
    <cellStyle name="60% - Акцент5 4" xfId="177"/>
    <cellStyle name="60% - Акцент5 5" xfId="178"/>
    <cellStyle name="60% - Акцент5 6" xfId="179"/>
    <cellStyle name="60% - Акцент5 7" xfId="180"/>
    <cellStyle name="60% - Акцент5 8" xfId="181"/>
    <cellStyle name="60% — акцент5_10" xfId="182"/>
    <cellStyle name="60% — Акцент6" xfId="183"/>
    <cellStyle name="60% - Акцент6 2" xfId="184"/>
    <cellStyle name="60% - Акцент6 3" xfId="185"/>
    <cellStyle name="60% - Акцент6 4" xfId="186"/>
    <cellStyle name="60% - Акцент6 5" xfId="187"/>
    <cellStyle name="60% - Акцент6 6" xfId="188"/>
    <cellStyle name="60% - Акцент6 7" xfId="189"/>
    <cellStyle name="60% - Акцент6 8" xfId="190"/>
    <cellStyle name="60% — акцент6_10" xfId="191"/>
    <cellStyle name="Accent1" xfId="192"/>
    <cellStyle name="Accent2" xfId="193"/>
    <cellStyle name="Accent3" xfId="194"/>
    <cellStyle name="Accent4" xfId="195"/>
    <cellStyle name="Accent5" xfId="196"/>
    <cellStyle name="Accent6" xfId="197"/>
    <cellStyle name="Bad" xfId="198"/>
    <cellStyle name="Calculation" xfId="199"/>
    <cellStyle name="Check Cell" xfId="200"/>
    <cellStyle name="deutsch" xfId="201"/>
    <cellStyle name="euro" xfId="202"/>
    <cellStyle name="Excel Built-in Normal" xfId="203"/>
    <cellStyle name="Explanatory Text" xfId="204"/>
    <cellStyle name="Good" xfId="205"/>
    <cellStyle name="Heading" xfId="206"/>
    <cellStyle name="Heading 1" xfId="207"/>
    <cellStyle name="Heading 2" xfId="208"/>
    <cellStyle name="Heading 3" xfId="209"/>
    <cellStyle name="Heading 4" xfId="210"/>
    <cellStyle name="Heading1" xfId="211"/>
    <cellStyle name="Input" xfId="212"/>
    <cellStyle name="Linked Cell" xfId="213"/>
    <cellStyle name="Neutral" xfId="214"/>
    <cellStyle name="Nor}al" xfId="215"/>
    <cellStyle name="Normal_Sheet1" xfId="216"/>
    <cellStyle name="Note" xfId="217"/>
    <cellStyle name="Output" xfId="218"/>
    <cellStyle name="Result" xfId="219"/>
    <cellStyle name="Result2" xfId="220"/>
    <cellStyle name="Title" xfId="221"/>
    <cellStyle name="Total" xfId="222"/>
    <cellStyle name="Warning Text" xfId="223"/>
    <cellStyle name="Акцент1 2" xfId="224"/>
    <cellStyle name="Акцент1 3" xfId="225"/>
    <cellStyle name="Акцент2 2" xfId="226"/>
    <cellStyle name="Акцент2 3" xfId="227"/>
    <cellStyle name="Акцент3 2" xfId="228"/>
    <cellStyle name="Акцент3 3" xfId="229"/>
    <cellStyle name="Акцент4 2" xfId="230"/>
    <cellStyle name="Акцент4 3" xfId="231"/>
    <cellStyle name="Акцент5 2" xfId="232"/>
    <cellStyle name="Акцент5 3" xfId="233"/>
    <cellStyle name="Акцент6 2" xfId="234"/>
    <cellStyle name="Акцент6 3" xfId="235"/>
    <cellStyle name="Ввод" xfId="236"/>
    <cellStyle name="Ввод  2" xfId="237"/>
    <cellStyle name="Ввод  3" xfId="238"/>
    <cellStyle name="Вывод 2" xfId="239"/>
    <cellStyle name="Вывод 3" xfId="240"/>
    <cellStyle name="Вычисление 2" xfId="241"/>
    <cellStyle name="Вычисление 3" xfId="242"/>
    <cellStyle name="Гиперссылка 2" xfId="243"/>
    <cellStyle name="Денежный [0] 2" xfId="244"/>
    <cellStyle name="Заголовок 1 2" xfId="245"/>
    <cellStyle name="Заголовок 1 3" xfId="246"/>
    <cellStyle name="Заголовок 2 2" xfId="247"/>
    <cellStyle name="Заголовок 2 3" xfId="248"/>
    <cellStyle name="Заголовок 3 2" xfId="249"/>
    <cellStyle name="Заголовок 3 3" xfId="250"/>
    <cellStyle name="Заголовок 4 2" xfId="251"/>
    <cellStyle name="Заголовок 4 3" xfId="252"/>
    <cellStyle name="Заметка" xfId="253"/>
    <cellStyle name="Итог 2" xfId="254"/>
    <cellStyle name="Итог 3" xfId="255"/>
    <cellStyle name="Контрольная ячейка 2" xfId="256"/>
    <cellStyle name="Контрольная ячейка 3" xfId="257"/>
    <cellStyle name="Название 2" xfId="258"/>
    <cellStyle name="Название 3" xfId="259"/>
    <cellStyle name="Нейтральный 2" xfId="260"/>
    <cellStyle name="Нейтральный 3" xfId="261"/>
    <cellStyle name="Обычный" xfId="0" builtinId="0"/>
    <cellStyle name="Обычный 10" xfId="262"/>
    <cellStyle name="Обычный 10 2" xfId="263"/>
    <cellStyle name="Обычный 10 2 2" xfId="264"/>
    <cellStyle name="Обычный 11" xfId="265"/>
    <cellStyle name="Обычный 11 2 3" xfId="266"/>
    <cellStyle name="Обычный 12" xfId="267"/>
    <cellStyle name="Обычный 13" xfId="268"/>
    <cellStyle name="Обычный 14" xfId="269"/>
    <cellStyle name="Обычный 14 2" xfId="7"/>
    <cellStyle name="Обычный 14 2 2" xfId="270"/>
    <cellStyle name="Обычный 14 3" xfId="271"/>
    <cellStyle name="Обычный 14 4" xfId="272"/>
    <cellStyle name="Обычный 14 5" xfId="273"/>
    <cellStyle name="Обычный 14 6" xfId="274"/>
    <cellStyle name="Обычный 14 7" xfId="275"/>
    <cellStyle name="Обычный 14_база" xfId="276"/>
    <cellStyle name="Обычный 15" xfId="277"/>
    <cellStyle name="Обычный 16" xfId="278"/>
    <cellStyle name="Обычный 17" xfId="279"/>
    <cellStyle name="Обычный 18" xfId="280"/>
    <cellStyle name="Обычный 18 2" xfId="2"/>
    <cellStyle name="Обычный 18 3" xfId="281"/>
    <cellStyle name="Обычный 19" xfId="282"/>
    <cellStyle name="Обычный 2" xfId="283"/>
    <cellStyle name="Обычный 2 2" xfId="284"/>
    <cellStyle name="Обычный 2 2 2" xfId="285"/>
    <cellStyle name="Обычный 2 2 2 2" xfId="286"/>
    <cellStyle name="Обычный 2 2 3" xfId="287"/>
    <cellStyle name="Обычный 2 2_2016" xfId="288"/>
    <cellStyle name="Обычный 2 29" xfId="289"/>
    <cellStyle name="Обычный 2 3" xfId="290"/>
    <cellStyle name="Обычный 2 33" xfId="291"/>
    <cellStyle name="Обычный 2 37" xfId="292"/>
    <cellStyle name="Обычный 2 4" xfId="5"/>
    <cellStyle name="Обычный 2 40" xfId="293"/>
    <cellStyle name="Обычный 2 43" xfId="294"/>
    <cellStyle name="Обычный 2 47" xfId="295"/>
    <cellStyle name="Обычный 2 5" xfId="296"/>
    <cellStyle name="Обычный 2 50" xfId="297"/>
    <cellStyle name="Обычный 2 53" xfId="298"/>
    <cellStyle name="Обычный 2 56" xfId="299"/>
    <cellStyle name="Обычный 2 6" xfId="300"/>
    <cellStyle name="Обычный 2 60" xfId="301"/>
    <cellStyle name="Обычный 2 64" xfId="302"/>
    <cellStyle name="Обычный 2 7" xfId="303"/>
    <cellStyle name="Обычный 2 8" xfId="304"/>
    <cellStyle name="Обычный 2 9" xfId="305"/>
    <cellStyle name="Обычный 2_1" xfId="306"/>
    <cellStyle name="Обычный 20" xfId="307"/>
    <cellStyle name="Обычный 21" xfId="308"/>
    <cellStyle name="Обычный 22" xfId="8"/>
    <cellStyle name="Обычный 25" xfId="309"/>
    <cellStyle name="Обычный 3" xfId="310"/>
    <cellStyle name="Обычный 3 2" xfId="311"/>
    <cellStyle name="Обычный 3 2 2" xfId="312"/>
    <cellStyle name="Обычный 3 2_19 03 2019 Прогноз тариф (2)" xfId="313"/>
    <cellStyle name="Обычный 3 3" xfId="314"/>
    <cellStyle name="Обычный 3_19 03 2019 Прогноз тариф (2)" xfId="315"/>
    <cellStyle name="Обычный 4" xfId="316"/>
    <cellStyle name="Обычный 4 2" xfId="317"/>
    <cellStyle name="Обычный 4 3" xfId="318"/>
    <cellStyle name="Обычный 4_10" xfId="319"/>
    <cellStyle name="Обычный 5" xfId="320"/>
    <cellStyle name="Обычный 5 2" xfId="321"/>
    <cellStyle name="Обычный 5_19 03 2019 Прогноз тариф (2)" xfId="322"/>
    <cellStyle name="Обычный 6" xfId="323"/>
    <cellStyle name="Обычный 6 2" xfId="324"/>
    <cellStyle name="Обычный 6 2 5" xfId="325"/>
    <cellStyle name="Обычный 6 3" xfId="326"/>
    <cellStyle name="Обычный 6_19 03 2019 Прогноз тариф (2)" xfId="327"/>
    <cellStyle name="Обычный 7" xfId="328"/>
    <cellStyle name="Обычный 7 2" xfId="329"/>
    <cellStyle name="Обычный 7 2 2" xfId="330"/>
    <cellStyle name="Обычный 7_проф (4)" xfId="331"/>
    <cellStyle name="Обычный 8" xfId="332"/>
    <cellStyle name="Обычный 9" xfId="333"/>
    <cellStyle name="Плохой 2" xfId="334"/>
    <cellStyle name="Плохой 3" xfId="335"/>
    <cellStyle name="Пояснение 2" xfId="336"/>
    <cellStyle name="Пояснение 3" xfId="337"/>
    <cellStyle name="Примечание 2" xfId="338"/>
    <cellStyle name="Примечание 3" xfId="339"/>
    <cellStyle name="Процентный 2" xfId="340"/>
    <cellStyle name="Процентный 2 2" xfId="341"/>
    <cellStyle name="Процентный 2 3" xfId="342"/>
    <cellStyle name="Процентный 3" xfId="343"/>
    <cellStyle name="Процентный 4" xfId="344"/>
    <cellStyle name="Процентный 4 2" xfId="345"/>
    <cellStyle name="Процентный 4 2 2" xfId="346"/>
    <cellStyle name="Процентный 5" xfId="347"/>
    <cellStyle name="Процентный 6" xfId="348"/>
    <cellStyle name="Процентный 7" xfId="349"/>
    <cellStyle name="Процентный 8" xfId="350"/>
    <cellStyle name="Связанная ячейка 2" xfId="351"/>
    <cellStyle name="Связанная ячейка 3" xfId="352"/>
    <cellStyle name="Стиль 1" xfId="353"/>
    <cellStyle name="Текст предупреждения 2" xfId="354"/>
    <cellStyle name="Текст предупреждения 3" xfId="355"/>
    <cellStyle name="Финансовый" xfId="1" builtinId="3"/>
    <cellStyle name="Финансовый 10" xfId="356"/>
    <cellStyle name="Финансовый 2" xfId="357"/>
    <cellStyle name="Финансовый 2 10" xfId="358"/>
    <cellStyle name="Финансовый 2 2" xfId="359"/>
    <cellStyle name="Финансовый 2 3" xfId="3"/>
    <cellStyle name="Финансовый 2 3 2" xfId="360"/>
    <cellStyle name="Финансовый 2 4" xfId="361"/>
    <cellStyle name="Финансовый 2 4 2" xfId="362"/>
    <cellStyle name="Финансовый 2 4 2 2" xfId="9"/>
    <cellStyle name="Финансовый 2 5" xfId="363"/>
    <cellStyle name="Финансовый 2 6" xfId="364"/>
    <cellStyle name="Финансовый 2 7" xfId="365"/>
    <cellStyle name="Финансовый 2 8" xfId="366"/>
    <cellStyle name="Финансовый 2 9" xfId="6"/>
    <cellStyle name="Финансовый 2_10" xfId="367"/>
    <cellStyle name="Финансовый 23" xfId="368"/>
    <cellStyle name="Финансовый 3" xfId="369"/>
    <cellStyle name="Финансовый 4" xfId="370"/>
    <cellStyle name="Финансовый 4 2" xfId="371"/>
    <cellStyle name="Финансовый 4 3" xfId="372"/>
    <cellStyle name="Финансовый 4 3 2" xfId="373"/>
    <cellStyle name="Финансовый 5" xfId="374"/>
    <cellStyle name="Финансовый 6" xfId="375"/>
    <cellStyle name="Финансовый 7" xfId="4"/>
    <cellStyle name="Финансовый 7 2" xfId="376"/>
    <cellStyle name="Финансовый 8" xfId="377"/>
    <cellStyle name="Финансовый 9" xfId="378"/>
    <cellStyle name="Хороший 2" xfId="379"/>
    <cellStyle name="Хороший 3" xfId="38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OROL~1/AppData/Local/Temp/bat/&#1055;&#1056;&#1054;&#1060;&#1048;&#1051;&#1048;_&#1055;&#1042;&#1057;-&#1057;&#1055;&#1045;&#1062;&#1048;&#1040;&#1051;&#1068;&#1053;&#1054;&#1057;&#1058;&#1068;%20&#1042;&#1056;&#1040;&#1063;&#1040;_11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52;&#1055;%20&#1088;&#1072;&#1089;&#1095;&#1077;&#1090;%20%20&#1089;%2001.01.2024%20&#1088;&#1072;&#1089;&#1095;&#1077;&#1090;%20&#1086;&#1090;%2022.11.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правочник"/>
      <sheetName val="Затраты МО"/>
      <sheetName val="Численность"/>
      <sheetName val="4.КДПВ"/>
      <sheetName val="Лист3"/>
    </sheetNames>
    <sheetDataSet>
      <sheetData sheetId="0"/>
      <sheetData sheetId="1">
        <row r="1">
          <cell r="A1">
            <v>711350</v>
          </cell>
          <cell r="B1" t="str">
            <v>ПОЛ ИНФ ПАТРОНАЖ НА ДОМУ</v>
          </cell>
        </row>
        <row r="2">
          <cell r="A2">
            <v>721160</v>
          </cell>
          <cell r="B2" t="str">
            <v>ПОЛ ЭНД Патронаж на дому</v>
          </cell>
        </row>
        <row r="3">
          <cell r="A3">
            <v>741140</v>
          </cell>
          <cell r="B3" t="str">
            <v>ПОЛ НЕВР ПАТРОНАЖ НА ДОМУ</v>
          </cell>
        </row>
        <row r="4">
          <cell r="A4">
            <v>761020</v>
          </cell>
          <cell r="B4" t="str">
            <v>ПОЛ ЛОР Патронаж на дому</v>
          </cell>
        </row>
        <row r="5">
          <cell r="A5">
            <v>771160</v>
          </cell>
          <cell r="B5" t="str">
            <v>ПОЛ КАРД ПАТРОНАЖ НА ДОМУ</v>
          </cell>
        </row>
        <row r="6">
          <cell r="A6">
            <v>781080</v>
          </cell>
          <cell r="B6" t="str">
            <v>ПОЛ ПУЛМ Патронаж на дому</v>
          </cell>
        </row>
        <row r="7">
          <cell r="A7">
            <v>791100</v>
          </cell>
          <cell r="B7" t="str">
            <v>ПОЛ ГАСТР Патронаж на дому</v>
          </cell>
        </row>
        <row r="8">
          <cell r="A8">
            <v>821150</v>
          </cell>
          <cell r="B8" t="str">
            <v>ПОЛ УРОЛ Патронаж на дому</v>
          </cell>
        </row>
        <row r="9">
          <cell r="A9">
            <v>841020</v>
          </cell>
          <cell r="B9" t="str">
            <v>ПОЛ ДЕРМ Патронаж на дому дерматологом</v>
          </cell>
        </row>
        <row r="10">
          <cell r="A10">
            <v>851100</v>
          </cell>
          <cell r="B10" t="str">
            <v>ПОЛ РЕВМ Патронаж на дому</v>
          </cell>
        </row>
        <row r="12">
          <cell r="A12">
            <v>741030</v>
          </cell>
          <cell r="B12" t="str">
            <v>ПОЛ НЕВР Эпилепсия Статус Неотложное состояние</v>
          </cell>
        </row>
        <row r="13">
          <cell r="A13">
            <v>741130</v>
          </cell>
          <cell r="B13" t="str">
            <v>ПОЛ НЕВР Неотложные состояния</v>
          </cell>
        </row>
        <row r="14">
          <cell r="A14">
            <v>761030</v>
          </cell>
          <cell r="B14" t="str">
            <v>ПОЛ ЛОР Неотложные состояния</v>
          </cell>
        </row>
        <row r="15">
          <cell r="A15">
            <v>791090</v>
          </cell>
          <cell r="B15" t="str">
            <v>ПОЛ ГАСТР Неотложные состояния в гастроэнтерологии</v>
          </cell>
        </row>
        <row r="16">
          <cell r="A16">
            <v>841240</v>
          </cell>
          <cell r="B16" t="str">
            <v>ПОЛ ДЕРМ Неотложные состояния в дерматологии</v>
          </cell>
        </row>
        <row r="17">
          <cell r="A17">
            <v>711360</v>
          </cell>
          <cell r="B17" t="str">
            <v>ПОЛ ИНФ Госпитализация экстренная</v>
          </cell>
        </row>
        <row r="18">
          <cell r="A18">
            <v>781090</v>
          </cell>
          <cell r="B18" t="str">
            <v>ПОЛ ПУЛМ Госпитализация экстреннная</v>
          </cell>
        </row>
        <row r="19">
          <cell r="A19">
            <v>821140</v>
          </cell>
          <cell r="B19" t="str">
            <v>ПОЛ УРОЛ Стандарт обследования урологического больного по экстренным показаниям</v>
          </cell>
        </row>
        <row r="21">
          <cell r="A21">
            <v>711063</v>
          </cell>
          <cell r="B21" t="str">
            <v>ДИСП ПОЛ ИНФ Дифтерия (диспансерный прием 4 раза в год)</v>
          </cell>
        </row>
        <row r="22">
          <cell r="A22">
            <v>711073</v>
          </cell>
          <cell r="B22" t="str">
            <v>ДИСП ПОЛ ИНФ Кишечные инфекции (диспансерный прием 1 раз в год)</v>
          </cell>
        </row>
        <row r="23">
          <cell r="A23">
            <v>711253</v>
          </cell>
          <cell r="B23" t="str">
            <v>ДИСП ПОЛ ИНФ Инфекционный мононуклеоз (диспансерный прием 4 раза в год)</v>
          </cell>
        </row>
        <row r="24">
          <cell r="A24">
            <v>711283</v>
          </cell>
          <cell r="B24" t="str">
            <v>ДИСП ПОЛ ИНФ последствия полиомиелита (диспансерный прием 6 раз в год)</v>
          </cell>
        </row>
        <row r="25">
          <cell r="A25">
            <v>711333</v>
          </cell>
          <cell r="B25" t="str">
            <v>ДИСП ПОЛ ИНФ Острый вирусный гепатит (диспансерный прием 1 раз в 1,5 месяца)</v>
          </cell>
        </row>
        <row r="26">
          <cell r="A26">
            <v>711343</v>
          </cell>
          <cell r="B26" t="str">
            <v>ДИСП ПОЛ ИНФ Хронический вирусный гепатит (диспансерный прием 1 раз в 1,5 месяца)</v>
          </cell>
        </row>
        <row r="27">
          <cell r="A27">
            <v>721043</v>
          </cell>
          <cell r="B27" t="str">
            <v>ДИСП ПОЛ ЭНД Сахарный диабет 2-го типа без осложнений (диспансерный прием 1 раз в 3 месяца)</v>
          </cell>
        </row>
        <row r="28">
          <cell r="A28">
            <v>721053</v>
          </cell>
          <cell r="B28" t="str">
            <v>ДИСП ПОЛ ЭНД Сахарный диабет 2-го типа с осложнениями (для эндокринолога) (диспансерный прием 1 раз в 2 месяца)</v>
          </cell>
        </row>
        <row r="29">
          <cell r="A29">
            <v>721073</v>
          </cell>
          <cell r="B29" t="str">
            <v>ДИСП ПОЛ ЭНД Гипотиреоз (диспансерный прием 1 раз в 3 месяца)</v>
          </cell>
        </row>
        <row r="30">
          <cell r="A30">
            <v>721083</v>
          </cell>
          <cell r="B30" t="str">
            <v>ДИСП ПОЛ ЭНД Нетоксический зоб (диспансерный прием 1 раз в 6 месяцев)</v>
          </cell>
        </row>
        <row r="31">
          <cell r="A31">
            <v>721093</v>
          </cell>
          <cell r="B31" t="str">
            <v>ДИСП ПОЛ ЭНД Тиреотоксикоз (диспансерный прием 1 раз в 6 месяцев)</v>
          </cell>
        </row>
        <row r="32">
          <cell r="A32">
            <v>721103</v>
          </cell>
          <cell r="B32" t="str">
            <v>ДИСП ПОЛ ЭНД Тиреоидит (диспансерный прием 1 раз в месяц)</v>
          </cell>
        </row>
        <row r="33">
          <cell r="A33">
            <v>721113</v>
          </cell>
          <cell r="B33" t="str">
            <v>ДИСП ПОЛ ЭНД Гипопаратиреоз (диспансерный прием 1 раз в 3 месяца)</v>
          </cell>
        </row>
        <row r="34">
          <cell r="A34">
            <v>721123</v>
          </cell>
          <cell r="B34" t="str">
            <v>ДИСП ПОЛ ЭНД Аденома гипофиза (диспансерный прием 1 раз в месяц)</v>
          </cell>
        </row>
        <row r="35">
          <cell r="A35">
            <v>721133</v>
          </cell>
          <cell r="B35" t="str">
            <v>ДИСП ПОЛ ЭНД Ожирение (диспансерный прием 1 раз в 6 месяцев)</v>
          </cell>
        </row>
        <row r="36">
          <cell r="A36">
            <v>721153</v>
          </cell>
          <cell r="B36" t="str">
            <v>ДИСП ПОЛ ЭНД Остеопороз (диспансерный прием 1 раз в 6 месяцев)</v>
          </cell>
        </row>
        <row r="37">
          <cell r="A37">
            <v>731023</v>
          </cell>
          <cell r="B37" t="str">
            <v>ДИСП ПОЛ ГЕМ Дефицитные анемии (диспансерный прием 4 раза в год)</v>
          </cell>
        </row>
        <row r="38">
          <cell r="A38">
            <v>741023</v>
          </cell>
          <cell r="B38" t="str">
            <v>ДИСП ПОЛ НЕВР Эпилепсия (диспансерный прием 1раз в 6 месяцев)</v>
          </cell>
        </row>
        <row r="39">
          <cell r="A39">
            <v>741053</v>
          </cell>
          <cell r="B39" t="str">
            <v xml:space="preserve">ДИСП ПОЛ НЕВР Болезнь Паркинсона (диспансерный прием 1 раз в 6 месяцев) </v>
          </cell>
        </row>
        <row r="40">
          <cell r="A40">
            <v>741073</v>
          </cell>
          <cell r="B40" t="str">
            <v>ДИСП ПОЛ НЕВР Рассеянный склероз (диспансерный прием 1 раз в 6 месяцев)</v>
          </cell>
        </row>
        <row r="41">
          <cell r="A41">
            <v>741093</v>
          </cell>
          <cell r="B41" t="str">
            <v>ДИСП ПОЛ НЕВР Последствия внутричерепной травмы  (диспансерный прием 1 раз в год)</v>
          </cell>
        </row>
        <row r="42">
          <cell r="A42">
            <v>741123</v>
          </cell>
          <cell r="B42" t="str">
            <v>ДИСП ПОЛ НЕВР Состояние после перенесенного ОНМК (диспансерный прием 1раз в 6 месяцев)</v>
          </cell>
        </row>
        <row r="43">
          <cell r="A43">
            <v>741153</v>
          </cell>
          <cell r="B43" t="str">
            <v>ДИСП ПОЛ НЕВР Рассеянный склероз (диспансерный прием 1 раз в 3 месяца)</v>
          </cell>
        </row>
        <row r="44">
          <cell r="A44">
            <v>751023</v>
          </cell>
          <cell r="B44" t="str">
            <v>ДИСП ПОЛ ОФТАЛ Глаукома (диспансерный прием)</v>
          </cell>
        </row>
        <row r="45">
          <cell r="A45">
            <v>761063</v>
          </cell>
          <cell r="B45" t="str">
            <v>ДИСП ПОЛ ЛОР Хронический средний отит (диспансерный прием 1 раз в год)</v>
          </cell>
        </row>
        <row r="46">
          <cell r="A46">
            <v>761083</v>
          </cell>
          <cell r="B46" t="str">
            <v>ДИСП ПОЛ ЛОР Нейросенсорная потеря слуха (диспансерный прием 1 раз в год)</v>
          </cell>
        </row>
        <row r="47">
          <cell r="A47">
            <v>761103</v>
          </cell>
          <cell r="B47" t="str">
            <v>ДИСП ПОЛ ЛОР Кондуктивная тугоухость (диспансерный прием 1 раз в год)</v>
          </cell>
        </row>
        <row r="48">
          <cell r="A48">
            <v>771023</v>
          </cell>
          <cell r="B48" t="str">
            <v>ДИСП ПОЛ КАРД  Вторичная артериальная гипертензия (диспансерный прием)</v>
          </cell>
        </row>
        <row r="49">
          <cell r="A49">
            <v>771033</v>
          </cell>
          <cell r="B49" t="str">
            <v>ДИСП ПОЛ КАРД  Гипертоническая болезнь без поражения органов мишеней (диспансерный прием)</v>
          </cell>
        </row>
        <row r="50">
          <cell r="A50">
            <v>771043</v>
          </cell>
          <cell r="B50" t="str">
            <v>ДИСП ПОЛ КАРД Гипертоническая болезнь с поражением органов мишеней (диспансерный прием)</v>
          </cell>
        </row>
        <row r="51">
          <cell r="A51">
            <v>771063</v>
          </cell>
          <cell r="B51" t="str">
            <v xml:space="preserve"> ДИСП ПОЛ КАРД  Ишемическая болезнь сердца, стенокардия (диспансерный прием)</v>
          </cell>
        </row>
        <row r="52">
          <cell r="A52">
            <v>771103</v>
          </cell>
          <cell r="B52" t="str">
            <v xml:space="preserve"> ДИСП ПОЛ КАРД  Состояние после перенесенного острого инфаркта миокарда (диспансерный прием)</v>
          </cell>
        </row>
        <row r="53">
          <cell r="A53">
            <v>771113</v>
          </cell>
          <cell r="B53" t="str">
            <v xml:space="preserve"> ДИСП ПОЛ КАРД  Состояние после этапа реабилитации, после кардиохирургической операции (диспансерный прием)</v>
          </cell>
        </row>
        <row r="54">
          <cell r="A54">
            <v>771133</v>
          </cell>
          <cell r="B54" t="str">
            <v>ДИСП ПОЛ КАРД  Сердечная недостаточность (диспансерный прием)</v>
          </cell>
        </row>
        <row r="55">
          <cell r="A55">
            <v>781023</v>
          </cell>
          <cell r="B55" t="str">
            <v>ДИСП ПОЛ ПУЛМ Пневмония (диспансерный прием)</v>
          </cell>
        </row>
        <row r="56">
          <cell r="A56">
            <v>781043</v>
          </cell>
          <cell r="B56" t="str">
            <v>ДИСП ПОЛ ПУЛМ Бронхиальная астма вне обострения (диспансерный прием)</v>
          </cell>
        </row>
        <row r="57">
          <cell r="A57">
            <v>781063</v>
          </cell>
          <cell r="B57" t="str">
            <v>ДИСП ПОЛ ПУЛМ ХОБЛ (диспансерный прием)</v>
          </cell>
        </row>
        <row r="58">
          <cell r="A58">
            <v>781153</v>
          </cell>
          <cell r="B58" t="str">
            <v>ДИСП ПОЛ ЛОР Хронические болезни миндалин и аденоидов (диспансерный прием 2 раза в год)</v>
          </cell>
        </row>
        <row r="59">
          <cell r="A59">
            <v>781183</v>
          </cell>
          <cell r="B59" t="str">
            <v>ДИСП ПОЛ ЛОР Хронический синусит (диспансерный прием 1 раз в год)</v>
          </cell>
        </row>
        <row r="60">
          <cell r="A60">
            <v>791033</v>
          </cell>
          <cell r="B60" t="str">
            <v>ДИСП ПОЛ ГАСТР Гепатит Цирроз+желчный пузырь (диспансерный прием)</v>
          </cell>
        </row>
        <row r="61">
          <cell r="A61">
            <v>791053</v>
          </cell>
          <cell r="B61" t="str">
            <v>ДИСП ПОЛ ГАСТР Заболевания поджелудочной железы (диспансерный прием)</v>
          </cell>
        </row>
        <row r="62">
          <cell r="A62">
            <v>791063</v>
          </cell>
          <cell r="B62" t="str">
            <v>ДИСП ПОЛ ГАСТР Заболевания пищевода и желудка (диспансерный прием)</v>
          </cell>
        </row>
        <row r="63">
          <cell r="A63">
            <v>791073</v>
          </cell>
          <cell r="B63" t="str">
            <v>ДИСП ПОЛ ГАСТР Заболевания кишечника (диспансерный прием)</v>
          </cell>
        </row>
        <row r="64">
          <cell r="A64">
            <v>821053</v>
          </cell>
          <cell r="B64" t="str">
            <v>ПОЛ УРОЛ Мочекаменная болезнь (диспансерное наблюдение)</v>
          </cell>
        </row>
        <row r="65">
          <cell r="A65">
            <v>821063</v>
          </cell>
          <cell r="B65" t="str">
            <v>ПОЛ УРОЛ Воспалительные заболевания органов репродуктивной системы у мужчин (диспансерное наблюдение 4 в год)</v>
          </cell>
        </row>
        <row r="66">
          <cell r="A66">
            <v>821073</v>
          </cell>
          <cell r="B66" t="str">
            <v>ПОЛ УРОЛ Доброкачественная гиперплазия предстательной железы и инфравезикальная обструкция (диспансерное наблюдение)</v>
          </cell>
        </row>
        <row r="67">
          <cell r="A67">
            <v>821093</v>
          </cell>
          <cell r="B67" t="str">
            <v>ПОЛ УРОЛ Расстройство удержания мочи (диспансерное наблюдение 4 в год)</v>
          </cell>
        </row>
        <row r="68">
          <cell r="A68">
            <v>821103</v>
          </cell>
          <cell r="B68" t="str">
            <v>ПОЛ УРОЛ Острые воспалительные заболевания почек и мочевых путей (диспансерное наблюдение 4 в год)</v>
          </cell>
        </row>
        <row r="69">
          <cell r="A69">
            <v>821113</v>
          </cell>
          <cell r="B69" t="str">
            <v>ПОЛ УРОЛ Хронические воспалительные заболевания почек и мочевого пузыря (диспансерное наблюдение 4 в год)</v>
          </cell>
        </row>
        <row r="70">
          <cell r="A70">
            <v>821123</v>
          </cell>
          <cell r="B70" t="str">
            <v>ПОЛ УРОЛ Гидронефроз, кисты почек (диспансерное наблюдение)</v>
          </cell>
        </row>
        <row r="71">
          <cell r="A71">
            <v>821133</v>
          </cell>
          <cell r="B71" t="str">
            <v>ПОЛ УРОЛ Невоспалительные заболевания органов репродуктивной системы у мужчин (диспансерное наблюдение 4 в год)</v>
          </cell>
        </row>
        <row r="72">
          <cell r="A72">
            <v>841043</v>
          </cell>
          <cell r="B72" t="str">
            <v>ДИСП ПОЛ ДЕРМ Пиодермия (диспансерный прием 2 раза в год)</v>
          </cell>
        </row>
        <row r="73">
          <cell r="A73">
            <v>841063</v>
          </cell>
          <cell r="B73" t="str">
            <v>ДИСП ПОЛ ДЕРМ Эритематозно-сквамозный дерматит (диспансерный прием 2 раза в год)</v>
          </cell>
        </row>
        <row r="74">
          <cell r="A74">
            <v>841083</v>
          </cell>
          <cell r="B74" t="str">
            <v>ДИСП ПОЛ ДЕРМ Атопический дерматит и родственные состояния (диспансерный прием 4 раза в год)</v>
          </cell>
        </row>
        <row r="75">
          <cell r="A75">
            <v>841093</v>
          </cell>
          <cell r="B75" t="str">
            <v>ДИСП ПОЛ ДЕРМ Псориаз и родственные состояния (диспансерный прием 3 раза в год)</v>
          </cell>
        </row>
        <row r="76">
          <cell r="A76">
            <v>841103</v>
          </cell>
          <cell r="B76" t="str">
            <v>ДИСП ПОЛ ДЕРМ Буллезные дерматозы (диспансерный прием 4 раза в год)</v>
          </cell>
        </row>
        <row r="77">
          <cell r="A77">
            <v>841113</v>
          </cell>
          <cell r="B77" t="str">
            <v>ДИСП ПОЛ ДЕРМ Эритема многоформная (диспансерный прием 2 раза в год)</v>
          </cell>
        </row>
        <row r="78">
          <cell r="A78">
            <v>841123</v>
          </cell>
          <cell r="B78" t="str">
            <v>ДИСП ПОЛ ДЕРМ Красная волчанка без системных проявлений (диспансерный прием 4 раза в год)</v>
          </cell>
        </row>
        <row r="79">
          <cell r="A79">
            <v>841133</v>
          </cell>
          <cell r="B79" t="str">
            <v>ДИСП ПОЛ ДЕРМ Ограниченная склеродермия и др. изменения соединительной ткани (диспансерный прием 4 раза в год)</v>
          </cell>
        </row>
        <row r="80">
          <cell r="A80">
            <v>841143</v>
          </cell>
          <cell r="B80" t="str">
            <v>ДИСП ПОЛ ДЕРМ Красный плоский лишай, папулосквамозные и атрофические изменения кожи (диспансерный прием 2 раза в год)</v>
          </cell>
        </row>
        <row r="81">
          <cell r="A81">
            <v>841163</v>
          </cell>
          <cell r="B81" t="str">
            <v>ДИСП ПОЛ ДЕРМ Узловатая эритема и др. васкулиты (диспансерный прием 2 раза в год)</v>
          </cell>
        </row>
        <row r="82">
          <cell r="A82">
            <v>841173</v>
          </cell>
          <cell r="B82" t="str">
            <v>ДИСП ПОЛ ДЕРМ Кератодермия (вульг. дерматоз), добр. новообразов., вирусные и наследств. заб. кожи (диспансерный прием 2 раза в год)</v>
          </cell>
        </row>
        <row r="83">
          <cell r="A83">
            <v>841223</v>
          </cell>
          <cell r="B83" t="str">
            <v>ДИСП ПОЛ ДЕРМ Саркома Капоши. Хронические язвы кожи (диспансерный прием 6 раз в год)</v>
          </cell>
        </row>
        <row r="84">
          <cell r="A84">
            <v>851023</v>
          </cell>
          <cell r="B84" t="str">
            <v>ДИСП ПОЛ РЕВМ Ревматоидный артрит (диспансерный прием)</v>
          </cell>
        </row>
        <row r="85">
          <cell r="A85">
            <v>851033</v>
          </cell>
          <cell r="B85" t="str">
            <v>ДИСП ПОЛ РЕВМ Хронический подагрический артрит (диспансерный прием)</v>
          </cell>
        </row>
        <row r="86">
          <cell r="A86">
            <v>851043</v>
          </cell>
          <cell r="B86" t="str">
            <v>ДИСП ПОЛ РЕВМ Псориатический артрит (диспансерный прием)</v>
          </cell>
        </row>
        <row r="87">
          <cell r="A87">
            <v>851053</v>
          </cell>
          <cell r="B87" t="str">
            <v>ДИСП ПОЛ РЕВМ Системные заболевания соединительной ткани и системные васкулиты (диспансерный прием)</v>
          </cell>
        </row>
        <row r="88">
          <cell r="A88">
            <v>851063</v>
          </cell>
          <cell r="B88" t="str">
            <v>ДИСП ПОЛ РЕВМ Реактивные артриты (диспансерный прием)</v>
          </cell>
        </row>
        <row r="89">
          <cell r="A89">
            <v>851073</v>
          </cell>
          <cell r="B89" t="str">
            <v>ДИСП ПОЛ РЕВМ Артрозы (Остеоартрозы) (диспансерный прием)</v>
          </cell>
        </row>
        <row r="90">
          <cell r="A90">
            <v>851083</v>
          </cell>
          <cell r="B90" t="str">
            <v>ДИСП ПОЛ РЕВМ Ревматизм неактивная фаза (диспансерный прием)</v>
          </cell>
        </row>
        <row r="91">
          <cell r="A91">
            <v>851093</v>
          </cell>
          <cell r="B91" t="str">
            <v>ДИСП ПОЛ РЕВМ Ревматизм активная фаза (диспансерный прием 4 раза в год)</v>
          </cell>
        </row>
        <row r="92">
          <cell r="A92">
            <v>881940</v>
          </cell>
          <cell r="B92" t="str">
            <v>ПОЛ ОНК Опухоли наружной локализации (Диспансерное наблюдение)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исл.СМО"/>
      <sheetName val="регистр"/>
      <sheetName val="числ.МО"/>
      <sheetName val="ПВ"/>
      <sheetName val="факт вызовов 2023"/>
      <sheetName val="прил.3"/>
      <sheetName val="расчет по СМО"/>
      <sheetName val="расчет по СМО (отд)"/>
      <sheetName val="расчет по СМО (ст.)) "/>
      <sheetName val="расчет по СМО (отд) (корр.числ)"/>
      <sheetName val="расчет по СМО (ст.))корр. числ)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7">
          <cell r="L77">
            <v>9244061620</v>
          </cell>
        </row>
      </sheetData>
      <sheetData sheetId="6" refreshError="1"/>
      <sheetData sheetId="7" refreshError="1"/>
      <sheetData sheetId="8" refreshError="1"/>
      <sheetData sheetId="9">
        <row r="45">
          <cell r="AG45">
            <v>5200750691</v>
          </cell>
        </row>
      </sheetData>
      <sheetData sheetId="10">
        <row r="14">
          <cell r="AE14">
            <v>4043310929</v>
          </cell>
        </row>
      </sheetData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0"/>
  <sheetViews>
    <sheetView tabSelected="1" zoomScale="82" zoomScaleNormal="82" workbookViewId="0">
      <selection activeCell="H1" sqref="H1:J1"/>
    </sheetView>
  </sheetViews>
  <sheetFormatPr defaultRowHeight="49.5" customHeight="1"/>
  <cols>
    <col min="1" max="1" width="3.44140625" style="3" bestFit="1" customWidth="1"/>
    <col min="2" max="2" width="15.109375" style="2" customWidth="1"/>
    <col min="3" max="3" width="39.5546875" style="2" customWidth="1"/>
    <col min="4" max="4" width="19.6640625" style="2" customWidth="1"/>
    <col min="5" max="5" width="16.88671875" style="2" customWidth="1"/>
    <col min="6" max="7" width="16.109375" style="2" customWidth="1"/>
    <col min="8" max="8" width="19.5546875" style="1" customWidth="1"/>
    <col min="9" max="9" width="20.109375" style="1" customWidth="1"/>
    <col min="10" max="10" width="21.5546875" style="1" customWidth="1"/>
    <col min="11" max="11" width="20.44140625" style="1" customWidth="1"/>
    <col min="12" max="12" width="22.6640625" style="1" customWidth="1"/>
    <col min="13" max="13" width="9.109375" style="1" customWidth="1"/>
    <col min="14" max="14" width="15.5546875" style="1" customWidth="1"/>
    <col min="15" max="15" width="11" style="1" bestFit="1" customWidth="1"/>
    <col min="16" max="127" width="8.88671875" style="1"/>
    <col min="128" max="128" width="3.44140625" style="1" bestFit="1" customWidth="1"/>
    <col min="129" max="129" width="12.6640625" style="1" customWidth="1"/>
    <col min="130" max="130" width="40.44140625" style="1" customWidth="1"/>
    <col min="131" max="131" width="16" style="1" customWidth="1"/>
    <col min="132" max="132" width="17.88671875" style="1" customWidth="1"/>
    <col min="133" max="133" width="18.44140625" style="1" customWidth="1"/>
    <col min="134" max="134" width="17.109375" style="1" customWidth="1"/>
    <col min="135" max="135" width="15.5546875" style="1" customWidth="1"/>
    <col min="136" max="136" width="15.44140625" style="1" customWidth="1"/>
    <col min="137" max="137" width="17" style="1" customWidth="1"/>
    <col min="138" max="138" width="18.6640625" style="1" bestFit="1" customWidth="1"/>
    <col min="139" max="139" width="13.44140625" style="1" bestFit="1" customWidth="1"/>
    <col min="140" max="140" width="9.88671875" style="1" bestFit="1" customWidth="1"/>
    <col min="141" max="141" width="8.88671875" style="1"/>
    <col min="142" max="142" width="10.88671875" style="1" customWidth="1"/>
    <col min="143" max="143" width="8.88671875" style="1"/>
    <col min="144" max="144" width="9.33203125" style="1" bestFit="1" customWidth="1"/>
    <col min="145" max="145" width="24.109375" style="1" bestFit="1" customWidth="1"/>
    <col min="146" max="163" width="8.88671875" style="1"/>
    <col min="164" max="164" width="3.33203125" style="1" customWidth="1"/>
    <col min="165" max="165" width="12.6640625" style="1" customWidth="1"/>
    <col min="166" max="166" width="38.5546875" style="1" customWidth="1"/>
    <col min="167" max="167" width="15.109375" style="1" customWidth="1"/>
    <col min="168" max="168" width="15.6640625" style="1" customWidth="1"/>
    <col min="169" max="169" width="14.88671875" style="1" customWidth="1"/>
    <col min="170" max="170" width="9.109375" style="1" customWidth="1"/>
    <col min="171" max="171" width="8.88671875" style="1" customWidth="1"/>
    <col min="172" max="172" width="9.6640625" style="1" customWidth="1"/>
    <col min="173" max="173" width="9.33203125" style="1" customWidth="1"/>
    <col min="174" max="174" width="20.33203125" style="1" bestFit="1" customWidth="1"/>
    <col min="175" max="175" width="18.6640625" style="1" customWidth="1"/>
    <col min="176" max="176" width="17.33203125" style="1" customWidth="1"/>
    <col min="177" max="383" width="8.88671875" style="1"/>
    <col min="384" max="384" width="3.44140625" style="1" bestFit="1" customWidth="1"/>
    <col min="385" max="385" width="12.6640625" style="1" customWidth="1"/>
    <col min="386" max="386" width="40.44140625" style="1" customWidth="1"/>
    <col min="387" max="387" width="16" style="1" customWidth="1"/>
    <col min="388" max="388" width="17.88671875" style="1" customWidth="1"/>
    <col min="389" max="389" width="18.44140625" style="1" customWidth="1"/>
    <col min="390" max="390" width="17.109375" style="1" customWidth="1"/>
    <col min="391" max="391" width="15.5546875" style="1" customWidth="1"/>
    <col min="392" max="392" width="15.44140625" style="1" customWidth="1"/>
    <col min="393" max="393" width="17" style="1" customWidth="1"/>
    <col min="394" max="394" width="18.6640625" style="1" bestFit="1" customWidth="1"/>
    <col min="395" max="395" width="13.44140625" style="1" bestFit="1" customWidth="1"/>
    <col min="396" max="396" width="9.88671875" style="1" bestFit="1" customWidth="1"/>
    <col min="397" max="397" width="8.88671875" style="1"/>
    <col min="398" max="398" width="10.88671875" style="1" customWidth="1"/>
    <col min="399" max="399" width="8.88671875" style="1"/>
    <col min="400" max="400" width="9.33203125" style="1" bestFit="1" customWidth="1"/>
    <col min="401" max="401" width="24.109375" style="1" bestFit="1" customWidth="1"/>
    <col min="402" max="419" width="8.88671875" style="1"/>
    <col min="420" max="420" width="3.33203125" style="1" customWidth="1"/>
    <col min="421" max="421" width="12.6640625" style="1" customWidth="1"/>
    <col min="422" max="422" width="38.5546875" style="1" customWidth="1"/>
    <col min="423" max="423" width="15.109375" style="1" customWidth="1"/>
    <col min="424" max="424" width="15.6640625" style="1" customWidth="1"/>
    <col min="425" max="425" width="14.88671875" style="1" customWidth="1"/>
    <col min="426" max="426" width="9.109375" style="1" customWidth="1"/>
    <col min="427" max="427" width="8.88671875" style="1" customWidth="1"/>
    <col min="428" max="428" width="9.6640625" style="1" customWidth="1"/>
    <col min="429" max="429" width="9.33203125" style="1" customWidth="1"/>
    <col min="430" max="430" width="20.33203125" style="1" bestFit="1" customWidth="1"/>
    <col min="431" max="431" width="18.6640625" style="1" customWidth="1"/>
    <col min="432" max="432" width="17.33203125" style="1" customWidth="1"/>
    <col min="433" max="639" width="8.88671875" style="1"/>
    <col min="640" max="640" width="3.44140625" style="1" bestFit="1" customWidth="1"/>
    <col min="641" max="641" width="12.6640625" style="1" customWidth="1"/>
    <col min="642" max="642" width="40.44140625" style="1" customWidth="1"/>
    <col min="643" max="643" width="16" style="1" customWidth="1"/>
    <col min="644" max="644" width="17.88671875" style="1" customWidth="1"/>
    <col min="645" max="645" width="18.44140625" style="1" customWidth="1"/>
    <col min="646" max="646" width="17.109375" style="1" customWidth="1"/>
    <col min="647" max="647" width="15.5546875" style="1" customWidth="1"/>
    <col min="648" max="648" width="15.44140625" style="1" customWidth="1"/>
    <col min="649" max="649" width="17" style="1" customWidth="1"/>
    <col min="650" max="650" width="18.6640625" style="1" bestFit="1" customWidth="1"/>
    <col min="651" max="651" width="13.44140625" style="1" bestFit="1" customWidth="1"/>
    <col min="652" max="652" width="9.88671875" style="1" bestFit="1" customWidth="1"/>
    <col min="653" max="653" width="8.88671875" style="1"/>
    <col min="654" max="654" width="10.88671875" style="1" customWidth="1"/>
    <col min="655" max="655" width="8.88671875" style="1"/>
    <col min="656" max="656" width="9.33203125" style="1" bestFit="1" customWidth="1"/>
    <col min="657" max="657" width="24.109375" style="1" bestFit="1" customWidth="1"/>
    <col min="658" max="675" width="8.88671875" style="1"/>
    <col min="676" max="676" width="3.33203125" style="1" customWidth="1"/>
    <col min="677" max="677" width="12.6640625" style="1" customWidth="1"/>
    <col min="678" max="678" width="38.5546875" style="1" customWidth="1"/>
    <col min="679" max="679" width="15.109375" style="1" customWidth="1"/>
    <col min="680" max="680" width="15.6640625" style="1" customWidth="1"/>
    <col min="681" max="681" width="14.88671875" style="1" customWidth="1"/>
    <col min="682" max="682" width="9.109375" style="1" customWidth="1"/>
    <col min="683" max="683" width="8.88671875" style="1" customWidth="1"/>
    <col min="684" max="684" width="9.6640625" style="1" customWidth="1"/>
    <col min="685" max="685" width="9.33203125" style="1" customWidth="1"/>
    <col min="686" max="686" width="20.33203125" style="1" bestFit="1" customWidth="1"/>
    <col min="687" max="687" width="18.6640625" style="1" customWidth="1"/>
    <col min="688" max="688" width="17.33203125" style="1" customWidth="1"/>
    <col min="689" max="895" width="8.88671875" style="1"/>
    <col min="896" max="896" width="3.44140625" style="1" bestFit="1" customWidth="1"/>
    <col min="897" max="897" width="12.6640625" style="1" customWidth="1"/>
    <col min="898" max="898" width="40.44140625" style="1" customWidth="1"/>
    <col min="899" max="899" width="16" style="1" customWidth="1"/>
    <col min="900" max="900" width="17.88671875" style="1" customWidth="1"/>
    <col min="901" max="901" width="18.44140625" style="1" customWidth="1"/>
    <col min="902" max="902" width="17.109375" style="1" customWidth="1"/>
    <col min="903" max="903" width="15.5546875" style="1" customWidth="1"/>
    <col min="904" max="904" width="15.44140625" style="1" customWidth="1"/>
    <col min="905" max="905" width="17" style="1" customWidth="1"/>
    <col min="906" max="906" width="18.6640625" style="1" bestFit="1" customWidth="1"/>
    <col min="907" max="907" width="13.44140625" style="1" bestFit="1" customWidth="1"/>
    <col min="908" max="908" width="9.88671875" style="1" bestFit="1" customWidth="1"/>
    <col min="909" max="909" width="8.88671875" style="1"/>
    <col min="910" max="910" width="10.88671875" style="1" customWidth="1"/>
    <col min="911" max="911" width="8.88671875" style="1"/>
    <col min="912" max="912" width="9.33203125" style="1" bestFit="1" customWidth="1"/>
    <col min="913" max="913" width="24.109375" style="1" bestFit="1" customWidth="1"/>
    <col min="914" max="931" width="8.88671875" style="1"/>
    <col min="932" max="932" width="3.33203125" style="1" customWidth="1"/>
    <col min="933" max="933" width="12.6640625" style="1" customWidth="1"/>
    <col min="934" max="934" width="38.5546875" style="1" customWidth="1"/>
    <col min="935" max="935" width="15.109375" style="1" customWidth="1"/>
    <col min="936" max="936" width="15.6640625" style="1" customWidth="1"/>
    <col min="937" max="937" width="14.88671875" style="1" customWidth="1"/>
    <col min="938" max="938" width="9.109375" style="1" customWidth="1"/>
    <col min="939" max="939" width="8.88671875" style="1" customWidth="1"/>
    <col min="940" max="940" width="9.6640625" style="1" customWidth="1"/>
    <col min="941" max="941" width="9.33203125" style="1" customWidth="1"/>
    <col min="942" max="942" width="20.33203125" style="1" bestFit="1" customWidth="1"/>
    <col min="943" max="943" width="18.6640625" style="1" customWidth="1"/>
    <col min="944" max="944" width="17.33203125" style="1" customWidth="1"/>
    <col min="945" max="1151" width="8.88671875" style="1"/>
    <col min="1152" max="1152" width="3.44140625" style="1" bestFit="1" customWidth="1"/>
    <col min="1153" max="1153" width="12.6640625" style="1" customWidth="1"/>
    <col min="1154" max="1154" width="40.44140625" style="1" customWidth="1"/>
    <col min="1155" max="1155" width="16" style="1" customWidth="1"/>
    <col min="1156" max="1156" width="17.88671875" style="1" customWidth="1"/>
    <col min="1157" max="1157" width="18.44140625" style="1" customWidth="1"/>
    <col min="1158" max="1158" width="17.109375" style="1" customWidth="1"/>
    <col min="1159" max="1159" width="15.5546875" style="1" customWidth="1"/>
    <col min="1160" max="1160" width="15.44140625" style="1" customWidth="1"/>
    <col min="1161" max="1161" width="17" style="1" customWidth="1"/>
    <col min="1162" max="1162" width="18.6640625" style="1" bestFit="1" customWidth="1"/>
    <col min="1163" max="1163" width="13.44140625" style="1" bestFit="1" customWidth="1"/>
    <col min="1164" max="1164" width="9.88671875" style="1" bestFit="1" customWidth="1"/>
    <col min="1165" max="1165" width="8.88671875" style="1"/>
    <col min="1166" max="1166" width="10.88671875" style="1" customWidth="1"/>
    <col min="1167" max="1167" width="8.88671875" style="1"/>
    <col min="1168" max="1168" width="9.33203125" style="1" bestFit="1" customWidth="1"/>
    <col min="1169" max="1169" width="24.109375" style="1" bestFit="1" customWidth="1"/>
    <col min="1170" max="1187" width="8.88671875" style="1"/>
    <col min="1188" max="1188" width="3.33203125" style="1" customWidth="1"/>
    <col min="1189" max="1189" width="12.6640625" style="1" customWidth="1"/>
    <col min="1190" max="1190" width="38.5546875" style="1" customWidth="1"/>
    <col min="1191" max="1191" width="15.109375" style="1" customWidth="1"/>
    <col min="1192" max="1192" width="15.6640625" style="1" customWidth="1"/>
    <col min="1193" max="1193" width="14.88671875" style="1" customWidth="1"/>
    <col min="1194" max="1194" width="9.109375" style="1" customWidth="1"/>
    <col min="1195" max="1195" width="8.88671875" style="1" customWidth="1"/>
    <col min="1196" max="1196" width="9.6640625" style="1" customWidth="1"/>
    <col min="1197" max="1197" width="9.33203125" style="1" customWidth="1"/>
    <col min="1198" max="1198" width="20.33203125" style="1" bestFit="1" customWidth="1"/>
    <col min="1199" max="1199" width="18.6640625" style="1" customWidth="1"/>
    <col min="1200" max="1200" width="17.33203125" style="1" customWidth="1"/>
    <col min="1201" max="1407" width="8.88671875" style="1"/>
    <col min="1408" max="1408" width="3.44140625" style="1" bestFit="1" customWidth="1"/>
    <col min="1409" max="1409" width="12.6640625" style="1" customWidth="1"/>
    <col min="1410" max="1410" width="40.44140625" style="1" customWidth="1"/>
    <col min="1411" max="1411" width="16" style="1" customWidth="1"/>
    <col min="1412" max="1412" width="17.88671875" style="1" customWidth="1"/>
    <col min="1413" max="1413" width="18.44140625" style="1" customWidth="1"/>
    <col min="1414" max="1414" width="17.109375" style="1" customWidth="1"/>
    <col min="1415" max="1415" width="15.5546875" style="1" customWidth="1"/>
    <col min="1416" max="1416" width="15.44140625" style="1" customWidth="1"/>
    <col min="1417" max="1417" width="17" style="1" customWidth="1"/>
    <col min="1418" max="1418" width="18.6640625" style="1" bestFit="1" customWidth="1"/>
    <col min="1419" max="1419" width="13.44140625" style="1" bestFit="1" customWidth="1"/>
    <col min="1420" max="1420" width="9.88671875" style="1" bestFit="1" customWidth="1"/>
    <col min="1421" max="1421" width="8.88671875" style="1"/>
    <col min="1422" max="1422" width="10.88671875" style="1" customWidth="1"/>
    <col min="1423" max="1423" width="8.88671875" style="1"/>
    <col min="1424" max="1424" width="9.33203125" style="1" bestFit="1" customWidth="1"/>
    <col min="1425" max="1425" width="24.109375" style="1" bestFit="1" customWidth="1"/>
    <col min="1426" max="1443" width="8.88671875" style="1"/>
    <col min="1444" max="1444" width="3.33203125" style="1" customWidth="1"/>
    <col min="1445" max="1445" width="12.6640625" style="1" customWidth="1"/>
    <col min="1446" max="1446" width="38.5546875" style="1" customWidth="1"/>
    <col min="1447" max="1447" width="15.109375" style="1" customWidth="1"/>
    <col min="1448" max="1448" width="15.6640625" style="1" customWidth="1"/>
    <col min="1449" max="1449" width="14.88671875" style="1" customWidth="1"/>
    <col min="1450" max="1450" width="9.109375" style="1" customWidth="1"/>
    <col min="1451" max="1451" width="8.88671875" style="1" customWidth="1"/>
    <col min="1452" max="1452" width="9.6640625" style="1" customWidth="1"/>
    <col min="1453" max="1453" width="9.33203125" style="1" customWidth="1"/>
    <col min="1454" max="1454" width="20.33203125" style="1" bestFit="1" customWidth="1"/>
    <col min="1455" max="1455" width="18.6640625" style="1" customWidth="1"/>
    <col min="1456" max="1456" width="17.33203125" style="1" customWidth="1"/>
    <col min="1457" max="1663" width="8.88671875" style="1"/>
    <col min="1664" max="1664" width="3.44140625" style="1" bestFit="1" customWidth="1"/>
    <col min="1665" max="1665" width="12.6640625" style="1" customWidth="1"/>
    <col min="1666" max="1666" width="40.44140625" style="1" customWidth="1"/>
    <col min="1667" max="1667" width="16" style="1" customWidth="1"/>
    <col min="1668" max="1668" width="17.88671875" style="1" customWidth="1"/>
    <col min="1669" max="1669" width="18.44140625" style="1" customWidth="1"/>
    <col min="1670" max="1670" width="17.109375" style="1" customWidth="1"/>
    <col min="1671" max="1671" width="15.5546875" style="1" customWidth="1"/>
    <col min="1672" max="1672" width="15.44140625" style="1" customWidth="1"/>
    <col min="1673" max="1673" width="17" style="1" customWidth="1"/>
    <col min="1674" max="1674" width="18.6640625" style="1" bestFit="1" customWidth="1"/>
    <col min="1675" max="1675" width="13.44140625" style="1" bestFit="1" customWidth="1"/>
    <col min="1676" max="1676" width="9.88671875" style="1" bestFit="1" customWidth="1"/>
    <col min="1677" max="1677" width="8.88671875" style="1"/>
    <col min="1678" max="1678" width="10.88671875" style="1" customWidth="1"/>
    <col min="1679" max="1679" width="8.88671875" style="1"/>
    <col min="1680" max="1680" width="9.33203125" style="1" bestFit="1" customWidth="1"/>
    <col min="1681" max="1681" width="24.109375" style="1" bestFit="1" customWidth="1"/>
    <col min="1682" max="1699" width="8.88671875" style="1"/>
    <col min="1700" max="1700" width="3.33203125" style="1" customWidth="1"/>
    <col min="1701" max="1701" width="12.6640625" style="1" customWidth="1"/>
    <col min="1702" max="1702" width="38.5546875" style="1" customWidth="1"/>
    <col min="1703" max="1703" width="15.109375" style="1" customWidth="1"/>
    <col min="1704" max="1704" width="15.6640625" style="1" customWidth="1"/>
    <col min="1705" max="1705" width="14.88671875" style="1" customWidth="1"/>
    <col min="1706" max="1706" width="9.109375" style="1" customWidth="1"/>
    <col min="1707" max="1707" width="8.88671875" style="1" customWidth="1"/>
    <col min="1708" max="1708" width="9.6640625" style="1" customWidth="1"/>
    <col min="1709" max="1709" width="9.33203125" style="1" customWidth="1"/>
    <col min="1710" max="1710" width="20.33203125" style="1" bestFit="1" customWidth="1"/>
    <col min="1711" max="1711" width="18.6640625" style="1" customWidth="1"/>
    <col min="1712" max="1712" width="17.33203125" style="1" customWidth="1"/>
    <col min="1713" max="1919" width="8.88671875" style="1"/>
    <col min="1920" max="1920" width="3.44140625" style="1" bestFit="1" customWidth="1"/>
    <col min="1921" max="1921" width="12.6640625" style="1" customWidth="1"/>
    <col min="1922" max="1922" width="40.44140625" style="1" customWidth="1"/>
    <col min="1923" max="1923" width="16" style="1" customWidth="1"/>
    <col min="1924" max="1924" width="17.88671875" style="1" customWidth="1"/>
    <col min="1925" max="1925" width="18.44140625" style="1" customWidth="1"/>
    <col min="1926" max="1926" width="17.109375" style="1" customWidth="1"/>
    <col min="1927" max="1927" width="15.5546875" style="1" customWidth="1"/>
    <col min="1928" max="1928" width="15.44140625" style="1" customWidth="1"/>
    <col min="1929" max="1929" width="17" style="1" customWidth="1"/>
    <col min="1930" max="1930" width="18.6640625" style="1" bestFit="1" customWidth="1"/>
    <col min="1931" max="1931" width="13.44140625" style="1" bestFit="1" customWidth="1"/>
    <col min="1932" max="1932" width="9.88671875" style="1" bestFit="1" customWidth="1"/>
    <col min="1933" max="1933" width="8.88671875" style="1"/>
    <col min="1934" max="1934" width="10.88671875" style="1" customWidth="1"/>
    <col min="1935" max="1935" width="8.88671875" style="1"/>
    <col min="1936" max="1936" width="9.33203125" style="1" bestFit="1" customWidth="1"/>
    <col min="1937" max="1937" width="24.109375" style="1" bestFit="1" customWidth="1"/>
    <col min="1938" max="1955" width="8.88671875" style="1"/>
    <col min="1956" max="1956" width="3.33203125" style="1" customWidth="1"/>
    <col min="1957" max="1957" width="12.6640625" style="1" customWidth="1"/>
    <col min="1958" max="1958" width="38.5546875" style="1" customWidth="1"/>
    <col min="1959" max="1959" width="15.109375" style="1" customWidth="1"/>
    <col min="1960" max="1960" width="15.6640625" style="1" customWidth="1"/>
    <col min="1961" max="1961" width="14.88671875" style="1" customWidth="1"/>
    <col min="1962" max="1962" width="9.109375" style="1" customWidth="1"/>
    <col min="1963" max="1963" width="8.88671875" style="1" customWidth="1"/>
    <col min="1964" max="1964" width="9.6640625" style="1" customWidth="1"/>
    <col min="1965" max="1965" width="9.33203125" style="1" customWidth="1"/>
    <col min="1966" max="1966" width="20.33203125" style="1" bestFit="1" customWidth="1"/>
    <col min="1967" max="1967" width="18.6640625" style="1" customWidth="1"/>
    <col min="1968" max="1968" width="17.33203125" style="1" customWidth="1"/>
    <col min="1969" max="2175" width="8.88671875" style="1"/>
    <col min="2176" max="2176" width="3.44140625" style="1" bestFit="1" customWidth="1"/>
    <col min="2177" max="2177" width="12.6640625" style="1" customWidth="1"/>
    <col min="2178" max="2178" width="40.44140625" style="1" customWidth="1"/>
    <col min="2179" max="2179" width="16" style="1" customWidth="1"/>
    <col min="2180" max="2180" width="17.88671875" style="1" customWidth="1"/>
    <col min="2181" max="2181" width="18.44140625" style="1" customWidth="1"/>
    <col min="2182" max="2182" width="17.109375" style="1" customWidth="1"/>
    <col min="2183" max="2183" width="15.5546875" style="1" customWidth="1"/>
    <col min="2184" max="2184" width="15.44140625" style="1" customWidth="1"/>
    <col min="2185" max="2185" width="17" style="1" customWidth="1"/>
    <col min="2186" max="2186" width="18.6640625" style="1" bestFit="1" customWidth="1"/>
    <col min="2187" max="2187" width="13.44140625" style="1" bestFit="1" customWidth="1"/>
    <col min="2188" max="2188" width="9.88671875" style="1" bestFit="1" customWidth="1"/>
    <col min="2189" max="2189" width="8.88671875" style="1"/>
    <col min="2190" max="2190" width="10.88671875" style="1" customWidth="1"/>
    <col min="2191" max="2191" width="8.88671875" style="1"/>
    <col min="2192" max="2192" width="9.33203125" style="1" bestFit="1" customWidth="1"/>
    <col min="2193" max="2193" width="24.109375" style="1" bestFit="1" customWidth="1"/>
    <col min="2194" max="2211" width="8.88671875" style="1"/>
    <col min="2212" max="2212" width="3.33203125" style="1" customWidth="1"/>
    <col min="2213" max="2213" width="12.6640625" style="1" customWidth="1"/>
    <col min="2214" max="2214" width="38.5546875" style="1" customWidth="1"/>
    <col min="2215" max="2215" width="15.109375" style="1" customWidth="1"/>
    <col min="2216" max="2216" width="15.6640625" style="1" customWidth="1"/>
    <col min="2217" max="2217" width="14.88671875" style="1" customWidth="1"/>
    <col min="2218" max="2218" width="9.109375" style="1" customWidth="1"/>
    <col min="2219" max="2219" width="8.88671875" style="1" customWidth="1"/>
    <col min="2220" max="2220" width="9.6640625" style="1" customWidth="1"/>
    <col min="2221" max="2221" width="9.33203125" style="1" customWidth="1"/>
    <col min="2222" max="2222" width="20.33203125" style="1" bestFit="1" customWidth="1"/>
    <col min="2223" max="2223" width="18.6640625" style="1" customWidth="1"/>
    <col min="2224" max="2224" width="17.33203125" style="1" customWidth="1"/>
    <col min="2225" max="2431" width="8.88671875" style="1"/>
    <col min="2432" max="2432" width="3.44140625" style="1" bestFit="1" customWidth="1"/>
    <col min="2433" max="2433" width="12.6640625" style="1" customWidth="1"/>
    <col min="2434" max="2434" width="40.44140625" style="1" customWidth="1"/>
    <col min="2435" max="2435" width="16" style="1" customWidth="1"/>
    <col min="2436" max="2436" width="17.88671875" style="1" customWidth="1"/>
    <col min="2437" max="2437" width="18.44140625" style="1" customWidth="1"/>
    <col min="2438" max="2438" width="17.109375" style="1" customWidth="1"/>
    <col min="2439" max="2439" width="15.5546875" style="1" customWidth="1"/>
    <col min="2440" max="2440" width="15.44140625" style="1" customWidth="1"/>
    <col min="2441" max="2441" width="17" style="1" customWidth="1"/>
    <col min="2442" max="2442" width="18.6640625" style="1" bestFit="1" customWidth="1"/>
    <col min="2443" max="2443" width="13.44140625" style="1" bestFit="1" customWidth="1"/>
    <col min="2444" max="2444" width="9.88671875" style="1" bestFit="1" customWidth="1"/>
    <col min="2445" max="2445" width="8.88671875" style="1"/>
    <col min="2446" max="2446" width="10.88671875" style="1" customWidth="1"/>
    <col min="2447" max="2447" width="8.88671875" style="1"/>
    <col min="2448" max="2448" width="9.33203125" style="1" bestFit="1" customWidth="1"/>
    <col min="2449" max="2449" width="24.109375" style="1" bestFit="1" customWidth="1"/>
    <col min="2450" max="2467" width="8.88671875" style="1"/>
    <col min="2468" max="2468" width="3.33203125" style="1" customWidth="1"/>
    <col min="2469" max="2469" width="12.6640625" style="1" customWidth="1"/>
    <col min="2470" max="2470" width="38.5546875" style="1" customWidth="1"/>
    <col min="2471" max="2471" width="15.109375" style="1" customWidth="1"/>
    <col min="2472" max="2472" width="15.6640625" style="1" customWidth="1"/>
    <col min="2473" max="2473" width="14.88671875" style="1" customWidth="1"/>
    <col min="2474" max="2474" width="9.109375" style="1" customWidth="1"/>
    <col min="2475" max="2475" width="8.88671875" style="1" customWidth="1"/>
    <col min="2476" max="2476" width="9.6640625" style="1" customWidth="1"/>
    <col min="2477" max="2477" width="9.33203125" style="1" customWidth="1"/>
    <col min="2478" max="2478" width="20.33203125" style="1" bestFit="1" customWidth="1"/>
    <col min="2479" max="2479" width="18.6640625" style="1" customWidth="1"/>
    <col min="2480" max="2480" width="17.33203125" style="1" customWidth="1"/>
    <col min="2481" max="2687" width="8.88671875" style="1"/>
    <col min="2688" max="2688" width="3.44140625" style="1" bestFit="1" customWidth="1"/>
    <col min="2689" max="2689" width="12.6640625" style="1" customWidth="1"/>
    <col min="2690" max="2690" width="40.44140625" style="1" customWidth="1"/>
    <col min="2691" max="2691" width="16" style="1" customWidth="1"/>
    <col min="2692" max="2692" width="17.88671875" style="1" customWidth="1"/>
    <col min="2693" max="2693" width="18.44140625" style="1" customWidth="1"/>
    <col min="2694" max="2694" width="17.109375" style="1" customWidth="1"/>
    <col min="2695" max="2695" width="15.5546875" style="1" customWidth="1"/>
    <col min="2696" max="2696" width="15.44140625" style="1" customWidth="1"/>
    <col min="2697" max="2697" width="17" style="1" customWidth="1"/>
    <col min="2698" max="2698" width="18.6640625" style="1" bestFit="1" customWidth="1"/>
    <col min="2699" max="2699" width="13.44140625" style="1" bestFit="1" customWidth="1"/>
    <col min="2700" max="2700" width="9.88671875" style="1" bestFit="1" customWidth="1"/>
    <col min="2701" max="2701" width="8.88671875" style="1"/>
    <col min="2702" max="2702" width="10.88671875" style="1" customWidth="1"/>
    <col min="2703" max="2703" width="8.88671875" style="1"/>
    <col min="2704" max="2704" width="9.33203125" style="1" bestFit="1" customWidth="1"/>
    <col min="2705" max="2705" width="24.109375" style="1" bestFit="1" customWidth="1"/>
    <col min="2706" max="2723" width="8.88671875" style="1"/>
    <col min="2724" max="2724" width="3.33203125" style="1" customWidth="1"/>
    <col min="2725" max="2725" width="12.6640625" style="1" customWidth="1"/>
    <col min="2726" max="2726" width="38.5546875" style="1" customWidth="1"/>
    <col min="2727" max="2727" width="15.109375" style="1" customWidth="1"/>
    <col min="2728" max="2728" width="15.6640625" style="1" customWidth="1"/>
    <col min="2729" max="2729" width="14.88671875" style="1" customWidth="1"/>
    <col min="2730" max="2730" width="9.109375" style="1" customWidth="1"/>
    <col min="2731" max="2731" width="8.88671875" style="1" customWidth="1"/>
    <col min="2732" max="2732" width="9.6640625" style="1" customWidth="1"/>
    <col min="2733" max="2733" width="9.33203125" style="1" customWidth="1"/>
    <col min="2734" max="2734" width="20.33203125" style="1" bestFit="1" customWidth="1"/>
    <col min="2735" max="2735" width="18.6640625" style="1" customWidth="1"/>
    <col min="2736" max="2736" width="17.33203125" style="1" customWidth="1"/>
    <col min="2737" max="2943" width="8.88671875" style="1"/>
    <col min="2944" max="2944" width="3.44140625" style="1" bestFit="1" customWidth="1"/>
    <col min="2945" max="2945" width="12.6640625" style="1" customWidth="1"/>
    <col min="2946" max="2946" width="40.44140625" style="1" customWidth="1"/>
    <col min="2947" max="2947" width="16" style="1" customWidth="1"/>
    <col min="2948" max="2948" width="17.88671875" style="1" customWidth="1"/>
    <col min="2949" max="2949" width="18.44140625" style="1" customWidth="1"/>
    <col min="2950" max="2950" width="17.109375" style="1" customWidth="1"/>
    <col min="2951" max="2951" width="15.5546875" style="1" customWidth="1"/>
    <col min="2952" max="2952" width="15.44140625" style="1" customWidth="1"/>
    <col min="2953" max="2953" width="17" style="1" customWidth="1"/>
    <col min="2954" max="2954" width="18.6640625" style="1" bestFit="1" customWidth="1"/>
    <col min="2955" max="2955" width="13.44140625" style="1" bestFit="1" customWidth="1"/>
    <col min="2956" max="2956" width="9.88671875" style="1" bestFit="1" customWidth="1"/>
    <col min="2957" max="2957" width="8.88671875" style="1"/>
    <col min="2958" max="2958" width="10.88671875" style="1" customWidth="1"/>
    <col min="2959" max="2959" width="8.88671875" style="1"/>
    <col min="2960" max="2960" width="9.33203125" style="1" bestFit="1" customWidth="1"/>
    <col min="2961" max="2961" width="24.109375" style="1" bestFit="1" customWidth="1"/>
    <col min="2962" max="2979" width="8.88671875" style="1"/>
    <col min="2980" max="2980" width="3.33203125" style="1" customWidth="1"/>
    <col min="2981" max="2981" width="12.6640625" style="1" customWidth="1"/>
    <col min="2982" max="2982" width="38.5546875" style="1" customWidth="1"/>
    <col min="2983" max="2983" width="15.109375" style="1" customWidth="1"/>
    <col min="2984" max="2984" width="15.6640625" style="1" customWidth="1"/>
    <col min="2985" max="2985" width="14.88671875" style="1" customWidth="1"/>
    <col min="2986" max="2986" width="9.109375" style="1" customWidth="1"/>
    <col min="2987" max="2987" width="8.88671875" style="1" customWidth="1"/>
    <col min="2988" max="2988" width="9.6640625" style="1" customWidth="1"/>
    <col min="2989" max="2989" width="9.33203125" style="1" customWidth="1"/>
    <col min="2990" max="2990" width="20.33203125" style="1" bestFit="1" customWidth="1"/>
    <col min="2991" max="2991" width="18.6640625" style="1" customWidth="1"/>
    <col min="2992" max="2992" width="17.33203125" style="1" customWidth="1"/>
    <col min="2993" max="3199" width="8.88671875" style="1"/>
    <col min="3200" max="3200" width="3.44140625" style="1" bestFit="1" customWidth="1"/>
    <col min="3201" max="3201" width="12.6640625" style="1" customWidth="1"/>
    <col min="3202" max="3202" width="40.44140625" style="1" customWidth="1"/>
    <col min="3203" max="3203" width="16" style="1" customWidth="1"/>
    <col min="3204" max="3204" width="17.88671875" style="1" customWidth="1"/>
    <col min="3205" max="3205" width="18.44140625" style="1" customWidth="1"/>
    <col min="3206" max="3206" width="17.109375" style="1" customWidth="1"/>
    <col min="3207" max="3207" width="15.5546875" style="1" customWidth="1"/>
    <col min="3208" max="3208" width="15.44140625" style="1" customWidth="1"/>
    <col min="3209" max="3209" width="17" style="1" customWidth="1"/>
    <col min="3210" max="3210" width="18.6640625" style="1" bestFit="1" customWidth="1"/>
    <col min="3211" max="3211" width="13.44140625" style="1" bestFit="1" customWidth="1"/>
    <col min="3212" max="3212" width="9.88671875" style="1" bestFit="1" customWidth="1"/>
    <col min="3213" max="3213" width="8.88671875" style="1"/>
    <col min="3214" max="3214" width="10.88671875" style="1" customWidth="1"/>
    <col min="3215" max="3215" width="8.88671875" style="1"/>
    <col min="3216" max="3216" width="9.33203125" style="1" bestFit="1" customWidth="1"/>
    <col min="3217" max="3217" width="24.109375" style="1" bestFit="1" customWidth="1"/>
    <col min="3218" max="3235" width="8.88671875" style="1"/>
    <col min="3236" max="3236" width="3.33203125" style="1" customWidth="1"/>
    <col min="3237" max="3237" width="12.6640625" style="1" customWidth="1"/>
    <col min="3238" max="3238" width="38.5546875" style="1" customWidth="1"/>
    <col min="3239" max="3239" width="15.109375" style="1" customWidth="1"/>
    <col min="3240" max="3240" width="15.6640625" style="1" customWidth="1"/>
    <col min="3241" max="3241" width="14.88671875" style="1" customWidth="1"/>
    <col min="3242" max="3242" width="9.109375" style="1" customWidth="1"/>
    <col min="3243" max="3243" width="8.88671875" style="1" customWidth="1"/>
    <col min="3244" max="3244" width="9.6640625" style="1" customWidth="1"/>
    <col min="3245" max="3245" width="9.33203125" style="1" customWidth="1"/>
    <col min="3246" max="3246" width="20.33203125" style="1" bestFit="1" customWidth="1"/>
    <col min="3247" max="3247" width="18.6640625" style="1" customWidth="1"/>
    <col min="3248" max="3248" width="17.33203125" style="1" customWidth="1"/>
    <col min="3249" max="3455" width="8.88671875" style="1"/>
    <col min="3456" max="3456" width="3.44140625" style="1" bestFit="1" customWidth="1"/>
    <col min="3457" max="3457" width="12.6640625" style="1" customWidth="1"/>
    <col min="3458" max="3458" width="40.44140625" style="1" customWidth="1"/>
    <col min="3459" max="3459" width="16" style="1" customWidth="1"/>
    <col min="3460" max="3460" width="17.88671875" style="1" customWidth="1"/>
    <col min="3461" max="3461" width="18.44140625" style="1" customWidth="1"/>
    <col min="3462" max="3462" width="17.109375" style="1" customWidth="1"/>
    <col min="3463" max="3463" width="15.5546875" style="1" customWidth="1"/>
    <col min="3464" max="3464" width="15.44140625" style="1" customWidth="1"/>
    <col min="3465" max="3465" width="17" style="1" customWidth="1"/>
    <col min="3466" max="3466" width="18.6640625" style="1" bestFit="1" customWidth="1"/>
    <col min="3467" max="3467" width="13.44140625" style="1" bestFit="1" customWidth="1"/>
    <col min="3468" max="3468" width="9.88671875" style="1" bestFit="1" customWidth="1"/>
    <col min="3469" max="3469" width="8.88671875" style="1"/>
    <col min="3470" max="3470" width="10.88671875" style="1" customWidth="1"/>
    <col min="3471" max="3471" width="8.88671875" style="1"/>
    <col min="3472" max="3472" width="9.33203125" style="1" bestFit="1" customWidth="1"/>
    <col min="3473" max="3473" width="24.109375" style="1" bestFit="1" customWidth="1"/>
    <col min="3474" max="3491" width="8.88671875" style="1"/>
    <col min="3492" max="3492" width="3.33203125" style="1" customWidth="1"/>
    <col min="3493" max="3493" width="12.6640625" style="1" customWidth="1"/>
    <col min="3494" max="3494" width="38.5546875" style="1" customWidth="1"/>
    <col min="3495" max="3495" width="15.109375" style="1" customWidth="1"/>
    <col min="3496" max="3496" width="15.6640625" style="1" customWidth="1"/>
    <col min="3497" max="3497" width="14.88671875" style="1" customWidth="1"/>
    <col min="3498" max="3498" width="9.109375" style="1" customWidth="1"/>
    <col min="3499" max="3499" width="8.88671875" style="1" customWidth="1"/>
    <col min="3500" max="3500" width="9.6640625" style="1" customWidth="1"/>
    <col min="3501" max="3501" width="9.33203125" style="1" customWidth="1"/>
    <col min="3502" max="3502" width="20.33203125" style="1" bestFit="1" customWidth="1"/>
    <col min="3503" max="3503" width="18.6640625" style="1" customWidth="1"/>
    <col min="3504" max="3504" width="17.33203125" style="1" customWidth="1"/>
    <col min="3505" max="3711" width="8.88671875" style="1"/>
    <col min="3712" max="3712" width="3.44140625" style="1" bestFit="1" customWidth="1"/>
    <col min="3713" max="3713" width="12.6640625" style="1" customWidth="1"/>
    <col min="3714" max="3714" width="40.44140625" style="1" customWidth="1"/>
    <col min="3715" max="3715" width="16" style="1" customWidth="1"/>
    <col min="3716" max="3716" width="17.88671875" style="1" customWidth="1"/>
    <col min="3717" max="3717" width="18.44140625" style="1" customWidth="1"/>
    <col min="3718" max="3718" width="17.109375" style="1" customWidth="1"/>
    <col min="3719" max="3719" width="15.5546875" style="1" customWidth="1"/>
    <col min="3720" max="3720" width="15.44140625" style="1" customWidth="1"/>
    <col min="3721" max="3721" width="17" style="1" customWidth="1"/>
    <col min="3722" max="3722" width="18.6640625" style="1" bestFit="1" customWidth="1"/>
    <col min="3723" max="3723" width="13.44140625" style="1" bestFit="1" customWidth="1"/>
    <col min="3724" max="3724" width="9.88671875" style="1" bestFit="1" customWidth="1"/>
    <col min="3725" max="3725" width="8.88671875" style="1"/>
    <col min="3726" max="3726" width="10.88671875" style="1" customWidth="1"/>
    <col min="3727" max="3727" width="8.88671875" style="1"/>
    <col min="3728" max="3728" width="9.33203125" style="1" bestFit="1" customWidth="1"/>
    <col min="3729" max="3729" width="24.109375" style="1" bestFit="1" customWidth="1"/>
    <col min="3730" max="3747" width="8.88671875" style="1"/>
    <col min="3748" max="3748" width="3.33203125" style="1" customWidth="1"/>
    <col min="3749" max="3749" width="12.6640625" style="1" customWidth="1"/>
    <col min="3750" max="3750" width="38.5546875" style="1" customWidth="1"/>
    <col min="3751" max="3751" width="15.109375" style="1" customWidth="1"/>
    <col min="3752" max="3752" width="15.6640625" style="1" customWidth="1"/>
    <col min="3753" max="3753" width="14.88671875" style="1" customWidth="1"/>
    <col min="3754" max="3754" width="9.109375" style="1" customWidth="1"/>
    <col min="3755" max="3755" width="8.88671875" style="1" customWidth="1"/>
    <col min="3756" max="3756" width="9.6640625" style="1" customWidth="1"/>
    <col min="3757" max="3757" width="9.33203125" style="1" customWidth="1"/>
    <col min="3758" max="3758" width="20.33203125" style="1" bestFit="1" customWidth="1"/>
    <col min="3759" max="3759" width="18.6640625" style="1" customWidth="1"/>
    <col min="3760" max="3760" width="17.33203125" style="1" customWidth="1"/>
    <col min="3761" max="3967" width="8.88671875" style="1"/>
    <col min="3968" max="3968" width="3.44140625" style="1" bestFit="1" customWidth="1"/>
    <col min="3969" max="3969" width="12.6640625" style="1" customWidth="1"/>
    <col min="3970" max="3970" width="40.44140625" style="1" customWidth="1"/>
    <col min="3971" max="3971" width="16" style="1" customWidth="1"/>
    <col min="3972" max="3972" width="17.88671875" style="1" customWidth="1"/>
    <col min="3973" max="3973" width="18.44140625" style="1" customWidth="1"/>
    <col min="3974" max="3974" width="17.109375" style="1" customWidth="1"/>
    <col min="3975" max="3975" width="15.5546875" style="1" customWidth="1"/>
    <col min="3976" max="3976" width="15.44140625" style="1" customWidth="1"/>
    <col min="3977" max="3977" width="17" style="1" customWidth="1"/>
    <col min="3978" max="3978" width="18.6640625" style="1" bestFit="1" customWidth="1"/>
    <col min="3979" max="3979" width="13.44140625" style="1" bestFit="1" customWidth="1"/>
    <col min="3980" max="3980" width="9.88671875" style="1" bestFit="1" customWidth="1"/>
    <col min="3981" max="3981" width="8.88671875" style="1"/>
    <col min="3982" max="3982" width="10.88671875" style="1" customWidth="1"/>
    <col min="3983" max="3983" width="8.88671875" style="1"/>
    <col min="3984" max="3984" width="9.33203125" style="1" bestFit="1" customWidth="1"/>
    <col min="3985" max="3985" width="24.109375" style="1" bestFit="1" customWidth="1"/>
    <col min="3986" max="4003" width="8.88671875" style="1"/>
    <col min="4004" max="4004" width="3.33203125" style="1" customWidth="1"/>
    <col min="4005" max="4005" width="12.6640625" style="1" customWidth="1"/>
    <col min="4006" max="4006" width="38.5546875" style="1" customWidth="1"/>
    <col min="4007" max="4007" width="15.109375" style="1" customWidth="1"/>
    <col min="4008" max="4008" width="15.6640625" style="1" customWidth="1"/>
    <col min="4009" max="4009" width="14.88671875" style="1" customWidth="1"/>
    <col min="4010" max="4010" width="9.109375" style="1" customWidth="1"/>
    <col min="4011" max="4011" width="8.88671875" style="1" customWidth="1"/>
    <col min="4012" max="4012" width="9.6640625" style="1" customWidth="1"/>
    <col min="4013" max="4013" width="9.33203125" style="1" customWidth="1"/>
    <col min="4014" max="4014" width="20.33203125" style="1" bestFit="1" customWidth="1"/>
    <col min="4015" max="4015" width="18.6640625" style="1" customWidth="1"/>
    <col min="4016" max="4016" width="17.33203125" style="1" customWidth="1"/>
    <col min="4017" max="4223" width="8.88671875" style="1"/>
    <col min="4224" max="4224" width="3.44140625" style="1" bestFit="1" customWidth="1"/>
    <col min="4225" max="4225" width="12.6640625" style="1" customWidth="1"/>
    <col min="4226" max="4226" width="40.44140625" style="1" customWidth="1"/>
    <col min="4227" max="4227" width="16" style="1" customWidth="1"/>
    <col min="4228" max="4228" width="17.88671875" style="1" customWidth="1"/>
    <col min="4229" max="4229" width="18.44140625" style="1" customWidth="1"/>
    <col min="4230" max="4230" width="17.109375" style="1" customWidth="1"/>
    <col min="4231" max="4231" width="15.5546875" style="1" customWidth="1"/>
    <col min="4232" max="4232" width="15.44140625" style="1" customWidth="1"/>
    <col min="4233" max="4233" width="17" style="1" customWidth="1"/>
    <col min="4234" max="4234" width="18.6640625" style="1" bestFit="1" customWidth="1"/>
    <col min="4235" max="4235" width="13.44140625" style="1" bestFit="1" customWidth="1"/>
    <col min="4236" max="4236" width="9.88671875" style="1" bestFit="1" customWidth="1"/>
    <col min="4237" max="4237" width="8.88671875" style="1"/>
    <col min="4238" max="4238" width="10.88671875" style="1" customWidth="1"/>
    <col min="4239" max="4239" width="8.88671875" style="1"/>
    <col min="4240" max="4240" width="9.33203125" style="1" bestFit="1" customWidth="1"/>
    <col min="4241" max="4241" width="24.109375" style="1" bestFit="1" customWidth="1"/>
    <col min="4242" max="4259" width="8.88671875" style="1"/>
    <col min="4260" max="4260" width="3.33203125" style="1" customWidth="1"/>
    <col min="4261" max="4261" width="12.6640625" style="1" customWidth="1"/>
    <col min="4262" max="4262" width="38.5546875" style="1" customWidth="1"/>
    <col min="4263" max="4263" width="15.109375" style="1" customWidth="1"/>
    <col min="4264" max="4264" width="15.6640625" style="1" customWidth="1"/>
    <col min="4265" max="4265" width="14.88671875" style="1" customWidth="1"/>
    <col min="4266" max="4266" width="9.109375" style="1" customWidth="1"/>
    <col min="4267" max="4267" width="8.88671875" style="1" customWidth="1"/>
    <col min="4268" max="4268" width="9.6640625" style="1" customWidth="1"/>
    <col min="4269" max="4269" width="9.33203125" style="1" customWidth="1"/>
    <col min="4270" max="4270" width="20.33203125" style="1" bestFit="1" customWidth="1"/>
    <col min="4271" max="4271" width="18.6640625" style="1" customWidth="1"/>
    <col min="4272" max="4272" width="17.33203125" style="1" customWidth="1"/>
    <col min="4273" max="4479" width="8.88671875" style="1"/>
    <col min="4480" max="4480" width="3.44140625" style="1" bestFit="1" customWidth="1"/>
    <col min="4481" max="4481" width="12.6640625" style="1" customWidth="1"/>
    <col min="4482" max="4482" width="40.44140625" style="1" customWidth="1"/>
    <col min="4483" max="4483" width="16" style="1" customWidth="1"/>
    <col min="4484" max="4484" width="17.88671875" style="1" customWidth="1"/>
    <col min="4485" max="4485" width="18.44140625" style="1" customWidth="1"/>
    <col min="4486" max="4486" width="17.109375" style="1" customWidth="1"/>
    <col min="4487" max="4487" width="15.5546875" style="1" customWidth="1"/>
    <col min="4488" max="4488" width="15.44140625" style="1" customWidth="1"/>
    <col min="4489" max="4489" width="17" style="1" customWidth="1"/>
    <col min="4490" max="4490" width="18.6640625" style="1" bestFit="1" customWidth="1"/>
    <col min="4491" max="4491" width="13.44140625" style="1" bestFit="1" customWidth="1"/>
    <col min="4492" max="4492" width="9.88671875" style="1" bestFit="1" customWidth="1"/>
    <col min="4493" max="4493" width="8.88671875" style="1"/>
    <col min="4494" max="4494" width="10.88671875" style="1" customWidth="1"/>
    <col min="4495" max="4495" width="8.88671875" style="1"/>
    <col min="4496" max="4496" width="9.33203125" style="1" bestFit="1" customWidth="1"/>
    <col min="4497" max="4497" width="24.109375" style="1" bestFit="1" customWidth="1"/>
    <col min="4498" max="4515" width="8.88671875" style="1"/>
    <col min="4516" max="4516" width="3.33203125" style="1" customWidth="1"/>
    <col min="4517" max="4517" width="12.6640625" style="1" customWidth="1"/>
    <col min="4518" max="4518" width="38.5546875" style="1" customWidth="1"/>
    <col min="4519" max="4519" width="15.109375" style="1" customWidth="1"/>
    <col min="4520" max="4520" width="15.6640625" style="1" customWidth="1"/>
    <col min="4521" max="4521" width="14.88671875" style="1" customWidth="1"/>
    <col min="4522" max="4522" width="9.109375" style="1" customWidth="1"/>
    <col min="4523" max="4523" width="8.88671875" style="1" customWidth="1"/>
    <col min="4524" max="4524" width="9.6640625" style="1" customWidth="1"/>
    <col min="4525" max="4525" width="9.33203125" style="1" customWidth="1"/>
    <col min="4526" max="4526" width="20.33203125" style="1" bestFit="1" customWidth="1"/>
    <col min="4527" max="4527" width="18.6640625" style="1" customWidth="1"/>
    <col min="4528" max="4528" width="17.33203125" style="1" customWidth="1"/>
    <col min="4529" max="4735" width="8.88671875" style="1"/>
    <col min="4736" max="4736" width="3.44140625" style="1" bestFit="1" customWidth="1"/>
    <col min="4737" max="4737" width="12.6640625" style="1" customWidth="1"/>
    <col min="4738" max="4738" width="40.44140625" style="1" customWidth="1"/>
    <col min="4739" max="4739" width="16" style="1" customWidth="1"/>
    <col min="4740" max="4740" width="17.88671875" style="1" customWidth="1"/>
    <col min="4741" max="4741" width="18.44140625" style="1" customWidth="1"/>
    <col min="4742" max="4742" width="17.109375" style="1" customWidth="1"/>
    <col min="4743" max="4743" width="15.5546875" style="1" customWidth="1"/>
    <col min="4744" max="4744" width="15.44140625" style="1" customWidth="1"/>
    <col min="4745" max="4745" width="17" style="1" customWidth="1"/>
    <col min="4746" max="4746" width="18.6640625" style="1" bestFit="1" customWidth="1"/>
    <col min="4747" max="4747" width="13.44140625" style="1" bestFit="1" customWidth="1"/>
    <col min="4748" max="4748" width="9.88671875" style="1" bestFit="1" customWidth="1"/>
    <col min="4749" max="4749" width="8.88671875" style="1"/>
    <col min="4750" max="4750" width="10.88671875" style="1" customWidth="1"/>
    <col min="4751" max="4751" width="8.88671875" style="1"/>
    <col min="4752" max="4752" width="9.33203125" style="1" bestFit="1" customWidth="1"/>
    <col min="4753" max="4753" width="24.109375" style="1" bestFit="1" customWidth="1"/>
    <col min="4754" max="4771" width="8.88671875" style="1"/>
    <col min="4772" max="4772" width="3.33203125" style="1" customWidth="1"/>
    <col min="4773" max="4773" width="12.6640625" style="1" customWidth="1"/>
    <col min="4774" max="4774" width="38.5546875" style="1" customWidth="1"/>
    <col min="4775" max="4775" width="15.109375" style="1" customWidth="1"/>
    <col min="4776" max="4776" width="15.6640625" style="1" customWidth="1"/>
    <col min="4777" max="4777" width="14.88671875" style="1" customWidth="1"/>
    <col min="4778" max="4778" width="9.109375" style="1" customWidth="1"/>
    <col min="4779" max="4779" width="8.88671875" style="1" customWidth="1"/>
    <col min="4780" max="4780" width="9.6640625" style="1" customWidth="1"/>
    <col min="4781" max="4781" width="9.33203125" style="1" customWidth="1"/>
    <col min="4782" max="4782" width="20.33203125" style="1" bestFit="1" customWidth="1"/>
    <col min="4783" max="4783" width="18.6640625" style="1" customWidth="1"/>
    <col min="4784" max="4784" width="17.33203125" style="1" customWidth="1"/>
    <col min="4785" max="4991" width="8.88671875" style="1"/>
    <col min="4992" max="4992" width="3.44140625" style="1" bestFit="1" customWidth="1"/>
    <col min="4993" max="4993" width="12.6640625" style="1" customWidth="1"/>
    <col min="4994" max="4994" width="40.44140625" style="1" customWidth="1"/>
    <col min="4995" max="4995" width="16" style="1" customWidth="1"/>
    <col min="4996" max="4996" width="17.88671875" style="1" customWidth="1"/>
    <col min="4997" max="4997" width="18.44140625" style="1" customWidth="1"/>
    <col min="4998" max="4998" width="17.109375" style="1" customWidth="1"/>
    <col min="4999" max="4999" width="15.5546875" style="1" customWidth="1"/>
    <col min="5000" max="5000" width="15.44140625" style="1" customWidth="1"/>
    <col min="5001" max="5001" width="17" style="1" customWidth="1"/>
    <col min="5002" max="5002" width="18.6640625" style="1" bestFit="1" customWidth="1"/>
    <col min="5003" max="5003" width="13.44140625" style="1" bestFit="1" customWidth="1"/>
    <col min="5004" max="5004" width="9.88671875" style="1" bestFit="1" customWidth="1"/>
    <col min="5005" max="5005" width="8.88671875" style="1"/>
    <col min="5006" max="5006" width="10.88671875" style="1" customWidth="1"/>
    <col min="5007" max="5007" width="8.88671875" style="1"/>
    <col min="5008" max="5008" width="9.33203125" style="1" bestFit="1" customWidth="1"/>
    <col min="5009" max="5009" width="24.109375" style="1" bestFit="1" customWidth="1"/>
    <col min="5010" max="5027" width="8.88671875" style="1"/>
    <col min="5028" max="5028" width="3.33203125" style="1" customWidth="1"/>
    <col min="5029" max="5029" width="12.6640625" style="1" customWidth="1"/>
    <col min="5030" max="5030" width="38.5546875" style="1" customWidth="1"/>
    <col min="5031" max="5031" width="15.109375" style="1" customWidth="1"/>
    <col min="5032" max="5032" width="15.6640625" style="1" customWidth="1"/>
    <col min="5033" max="5033" width="14.88671875" style="1" customWidth="1"/>
    <col min="5034" max="5034" width="9.109375" style="1" customWidth="1"/>
    <col min="5035" max="5035" width="8.88671875" style="1" customWidth="1"/>
    <col min="5036" max="5036" width="9.6640625" style="1" customWidth="1"/>
    <col min="5037" max="5037" width="9.33203125" style="1" customWidth="1"/>
    <col min="5038" max="5038" width="20.33203125" style="1" bestFit="1" customWidth="1"/>
    <col min="5039" max="5039" width="18.6640625" style="1" customWidth="1"/>
    <col min="5040" max="5040" width="17.33203125" style="1" customWidth="1"/>
    <col min="5041" max="5247" width="8.88671875" style="1"/>
    <col min="5248" max="5248" width="3.44140625" style="1" bestFit="1" customWidth="1"/>
    <col min="5249" max="5249" width="12.6640625" style="1" customWidth="1"/>
    <col min="5250" max="5250" width="40.44140625" style="1" customWidth="1"/>
    <col min="5251" max="5251" width="16" style="1" customWidth="1"/>
    <col min="5252" max="5252" width="17.88671875" style="1" customWidth="1"/>
    <col min="5253" max="5253" width="18.44140625" style="1" customWidth="1"/>
    <col min="5254" max="5254" width="17.109375" style="1" customWidth="1"/>
    <col min="5255" max="5255" width="15.5546875" style="1" customWidth="1"/>
    <col min="5256" max="5256" width="15.44140625" style="1" customWidth="1"/>
    <col min="5257" max="5257" width="17" style="1" customWidth="1"/>
    <col min="5258" max="5258" width="18.6640625" style="1" bestFit="1" customWidth="1"/>
    <col min="5259" max="5259" width="13.44140625" style="1" bestFit="1" customWidth="1"/>
    <col min="5260" max="5260" width="9.88671875" style="1" bestFit="1" customWidth="1"/>
    <col min="5261" max="5261" width="8.88671875" style="1"/>
    <col min="5262" max="5262" width="10.88671875" style="1" customWidth="1"/>
    <col min="5263" max="5263" width="8.88671875" style="1"/>
    <col min="5264" max="5264" width="9.33203125" style="1" bestFit="1" customWidth="1"/>
    <col min="5265" max="5265" width="24.109375" style="1" bestFit="1" customWidth="1"/>
    <col min="5266" max="5283" width="8.88671875" style="1"/>
    <col min="5284" max="5284" width="3.33203125" style="1" customWidth="1"/>
    <col min="5285" max="5285" width="12.6640625" style="1" customWidth="1"/>
    <col min="5286" max="5286" width="38.5546875" style="1" customWidth="1"/>
    <col min="5287" max="5287" width="15.109375" style="1" customWidth="1"/>
    <col min="5288" max="5288" width="15.6640625" style="1" customWidth="1"/>
    <col min="5289" max="5289" width="14.88671875" style="1" customWidth="1"/>
    <col min="5290" max="5290" width="9.109375" style="1" customWidth="1"/>
    <col min="5291" max="5291" width="8.88671875" style="1" customWidth="1"/>
    <col min="5292" max="5292" width="9.6640625" style="1" customWidth="1"/>
    <col min="5293" max="5293" width="9.33203125" style="1" customWidth="1"/>
    <col min="5294" max="5294" width="20.33203125" style="1" bestFit="1" customWidth="1"/>
    <col min="5295" max="5295" width="18.6640625" style="1" customWidth="1"/>
    <col min="5296" max="5296" width="17.33203125" style="1" customWidth="1"/>
    <col min="5297" max="5503" width="8.88671875" style="1"/>
    <col min="5504" max="5504" width="3.44140625" style="1" bestFit="1" customWidth="1"/>
    <col min="5505" max="5505" width="12.6640625" style="1" customWidth="1"/>
    <col min="5506" max="5506" width="40.44140625" style="1" customWidth="1"/>
    <col min="5507" max="5507" width="16" style="1" customWidth="1"/>
    <col min="5508" max="5508" width="17.88671875" style="1" customWidth="1"/>
    <col min="5509" max="5509" width="18.44140625" style="1" customWidth="1"/>
    <col min="5510" max="5510" width="17.109375" style="1" customWidth="1"/>
    <col min="5511" max="5511" width="15.5546875" style="1" customWidth="1"/>
    <col min="5512" max="5512" width="15.44140625" style="1" customWidth="1"/>
    <col min="5513" max="5513" width="17" style="1" customWidth="1"/>
    <col min="5514" max="5514" width="18.6640625" style="1" bestFit="1" customWidth="1"/>
    <col min="5515" max="5515" width="13.44140625" style="1" bestFit="1" customWidth="1"/>
    <col min="5516" max="5516" width="9.88671875" style="1" bestFit="1" customWidth="1"/>
    <col min="5517" max="5517" width="8.88671875" style="1"/>
    <col min="5518" max="5518" width="10.88671875" style="1" customWidth="1"/>
    <col min="5519" max="5519" width="8.88671875" style="1"/>
    <col min="5520" max="5520" width="9.33203125" style="1" bestFit="1" customWidth="1"/>
    <col min="5521" max="5521" width="24.109375" style="1" bestFit="1" customWidth="1"/>
    <col min="5522" max="5539" width="8.88671875" style="1"/>
    <col min="5540" max="5540" width="3.33203125" style="1" customWidth="1"/>
    <col min="5541" max="5541" width="12.6640625" style="1" customWidth="1"/>
    <col min="5542" max="5542" width="38.5546875" style="1" customWidth="1"/>
    <col min="5543" max="5543" width="15.109375" style="1" customWidth="1"/>
    <col min="5544" max="5544" width="15.6640625" style="1" customWidth="1"/>
    <col min="5545" max="5545" width="14.88671875" style="1" customWidth="1"/>
    <col min="5546" max="5546" width="9.109375" style="1" customWidth="1"/>
    <col min="5547" max="5547" width="8.88671875" style="1" customWidth="1"/>
    <col min="5548" max="5548" width="9.6640625" style="1" customWidth="1"/>
    <col min="5549" max="5549" width="9.33203125" style="1" customWidth="1"/>
    <col min="5550" max="5550" width="20.33203125" style="1" bestFit="1" customWidth="1"/>
    <col min="5551" max="5551" width="18.6640625" style="1" customWidth="1"/>
    <col min="5552" max="5552" width="17.33203125" style="1" customWidth="1"/>
    <col min="5553" max="5759" width="8.88671875" style="1"/>
    <col min="5760" max="5760" width="3.44140625" style="1" bestFit="1" customWidth="1"/>
    <col min="5761" max="5761" width="12.6640625" style="1" customWidth="1"/>
    <col min="5762" max="5762" width="40.44140625" style="1" customWidth="1"/>
    <col min="5763" max="5763" width="16" style="1" customWidth="1"/>
    <col min="5764" max="5764" width="17.88671875" style="1" customWidth="1"/>
    <col min="5765" max="5765" width="18.44140625" style="1" customWidth="1"/>
    <col min="5766" max="5766" width="17.109375" style="1" customWidth="1"/>
    <col min="5767" max="5767" width="15.5546875" style="1" customWidth="1"/>
    <col min="5768" max="5768" width="15.44140625" style="1" customWidth="1"/>
    <col min="5769" max="5769" width="17" style="1" customWidth="1"/>
    <col min="5770" max="5770" width="18.6640625" style="1" bestFit="1" customWidth="1"/>
    <col min="5771" max="5771" width="13.44140625" style="1" bestFit="1" customWidth="1"/>
    <col min="5772" max="5772" width="9.88671875" style="1" bestFit="1" customWidth="1"/>
    <col min="5773" max="5773" width="8.88671875" style="1"/>
    <col min="5774" max="5774" width="10.88671875" style="1" customWidth="1"/>
    <col min="5775" max="5775" width="8.88671875" style="1"/>
    <col min="5776" max="5776" width="9.33203125" style="1" bestFit="1" customWidth="1"/>
    <col min="5777" max="5777" width="24.109375" style="1" bestFit="1" customWidth="1"/>
    <col min="5778" max="5795" width="8.88671875" style="1"/>
    <col min="5796" max="5796" width="3.33203125" style="1" customWidth="1"/>
    <col min="5797" max="5797" width="12.6640625" style="1" customWidth="1"/>
    <col min="5798" max="5798" width="38.5546875" style="1" customWidth="1"/>
    <col min="5799" max="5799" width="15.109375" style="1" customWidth="1"/>
    <col min="5800" max="5800" width="15.6640625" style="1" customWidth="1"/>
    <col min="5801" max="5801" width="14.88671875" style="1" customWidth="1"/>
    <col min="5802" max="5802" width="9.109375" style="1" customWidth="1"/>
    <col min="5803" max="5803" width="8.88671875" style="1" customWidth="1"/>
    <col min="5804" max="5804" width="9.6640625" style="1" customWidth="1"/>
    <col min="5805" max="5805" width="9.33203125" style="1" customWidth="1"/>
    <col min="5806" max="5806" width="20.33203125" style="1" bestFit="1" customWidth="1"/>
    <col min="5807" max="5807" width="18.6640625" style="1" customWidth="1"/>
    <col min="5808" max="5808" width="17.33203125" style="1" customWidth="1"/>
    <col min="5809" max="6015" width="8.88671875" style="1"/>
    <col min="6016" max="6016" width="3.44140625" style="1" bestFit="1" customWidth="1"/>
    <col min="6017" max="6017" width="12.6640625" style="1" customWidth="1"/>
    <col min="6018" max="6018" width="40.44140625" style="1" customWidth="1"/>
    <col min="6019" max="6019" width="16" style="1" customWidth="1"/>
    <col min="6020" max="6020" width="17.88671875" style="1" customWidth="1"/>
    <col min="6021" max="6021" width="18.44140625" style="1" customWidth="1"/>
    <col min="6022" max="6022" width="17.109375" style="1" customWidth="1"/>
    <col min="6023" max="6023" width="15.5546875" style="1" customWidth="1"/>
    <col min="6024" max="6024" width="15.44140625" style="1" customWidth="1"/>
    <col min="6025" max="6025" width="17" style="1" customWidth="1"/>
    <col min="6026" max="6026" width="18.6640625" style="1" bestFit="1" customWidth="1"/>
    <col min="6027" max="6027" width="13.44140625" style="1" bestFit="1" customWidth="1"/>
    <col min="6028" max="6028" width="9.88671875" style="1" bestFit="1" customWidth="1"/>
    <col min="6029" max="6029" width="8.88671875" style="1"/>
    <col min="6030" max="6030" width="10.88671875" style="1" customWidth="1"/>
    <col min="6031" max="6031" width="8.88671875" style="1"/>
    <col min="6032" max="6032" width="9.33203125" style="1" bestFit="1" customWidth="1"/>
    <col min="6033" max="6033" width="24.109375" style="1" bestFit="1" customWidth="1"/>
    <col min="6034" max="6051" width="8.88671875" style="1"/>
    <col min="6052" max="6052" width="3.33203125" style="1" customWidth="1"/>
    <col min="6053" max="6053" width="12.6640625" style="1" customWidth="1"/>
    <col min="6054" max="6054" width="38.5546875" style="1" customWidth="1"/>
    <col min="6055" max="6055" width="15.109375" style="1" customWidth="1"/>
    <col min="6056" max="6056" width="15.6640625" style="1" customWidth="1"/>
    <col min="6057" max="6057" width="14.88671875" style="1" customWidth="1"/>
    <col min="6058" max="6058" width="9.109375" style="1" customWidth="1"/>
    <col min="6059" max="6059" width="8.88671875" style="1" customWidth="1"/>
    <col min="6060" max="6060" width="9.6640625" style="1" customWidth="1"/>
    <col min="6061" max="6061" width="9.33203125" style="1" customWidth="1"/>
    <col min="6062" max="6062" width="20.33203125" style="1" bestFit="1" customWidth="1"/>
    <col min="6063" max="6063" width="18.6640625" style="1" customWidth="1"/>
    <col min="6064" max="6064" width="17.33203125" style="1" customWidth="1"/>
    <col min="6065" max="6271" width="8.88671875" style="1"/>
    <col min="6272" max="6272" width="3.44140625" style="1" bestFit="1" customWidth="1"/>
    <col min="6273" max="6273" width="12.6640625" style="1" customWidth="1"/>
    <col min="6274" max="6274" width="40.44140625" style="1" customWidth="1"/>
    <col min="6275" max="6275" width="16" style="1" customWidth="1"/>
    <col min="6276" max="6276" width="17.88671875" style="1" customWidth="1"/>
    <col min="6277" max="6277" width="18.44140625" style="1" customWidth="1"/>
    <col min="6278" max="6278" width="17.109375" style="1" customWidth="1"/>
    <col min="6279" max="6279" width="15.5546875" style="1" customWidth="1"/>
    <col min="6280" max="6280" width="15.44140625" style="1" customWidth="1"/>
    <col min="6281" max="6281" width="17" style="1" customWidth="1"/>
    <col min="6282" max="6282" width="18.6640625" style="1" bestFit="1" customWidth="1"/>
    <col min="6283" max="6283" width="13.44140625" style="1" bestFit="1" customWidth="1"/>
    <col min="6284" max="6284" width="9.88671875" style="1" bestFit="1" customWidth="1"/>
    <col min="6285" max="6285" width="8.88671875" style="1"/>
    <col min="6286" max="6286" width="10.88671875" style="1" customWidth="1"/>
    <col min="6287" max="6287" width="8.88671875" style="1"/>
    <col min="6288" max="6288" width="9.33203125" style="1" bestFit="1" customWidth="1"/>
    <col min="6289" max="6289" width="24.109375" style="1" bestFit="1" customWidth="1"/>
    <col min="6290" max="6307" width="8.88671875" style="1"/>
    <col min="6308" max="6308" width="3.33203125" style="1" customWidth="1"/>
    <col min="6309" max="6309" width="12.6640625" style="1" customWidth="1"/>
    <col min="6310" max="6310" width="38.5546875" style="1" customWidth="1"/>
    <col min="6311" max="6311" width="15.109375" style="1" customWidth="1"/>
    <col min="6312" max="6312" width="15.6640625" style="1" customWidth="1"/>
    <col min="6313" max="6313" width="14.88671875" style="1" customWidth="1"/>
    <col min="6314" max="6314" width="9.109375" style="1" customWidth="1"/>
    <col min="6315" max="6315" width="8.88671875" style="1" customWidth="1"/>
    <col min="6316" max="6316" width="9.6640625" style="1" customWidth="1"/>
    <col min="6317" max="6317" width="9.33203125" style="1" customWidth="1"/>
    <col min="6318" max="6318" width="20.33203125" style="1" bestFit="1" customWidth="1"/>
    <col min="6319" max="6319" width="18.6640625" style="1" customWidth="1"/>
    <col min="6320" max="6320" width="17.33203125" style="1" customWidth="1"/>
    <col min="6321" max="6527" width="8.88671875" style="1"/>
    <col min="6528" max="6528" width="3.44140625" style="1" bestFit="1" customWidth="1"/>
    <col min="6529" max="6529" width="12.6640625" style="1" customWidth="1"/>
    <col min="6530" max="6530" width="40.44140625" style="1" customWidth="1"/>
    <col min="6531" max="6531" width="16" style="1" customWidth="1"/>
    <col min="6532" max="6532" width="17.88671875" style="1" customWidth="1"/>
    <col min="6533" max="6533" width="18.44140625" style="1" customWidth="1"/>
    <col min="6534" max="6534" width="17.109375" style="1" customWidth="1"/>
    <col min="6535" max="6535" width="15.5546875" style="1" customWidth="1"/>
    <col min="6536" max="6536" width="15.44140625" style="1" customWidth="1"/>
    <col min="6537" max="6537" width="17" style="1" customWidth="1"/>
    <col min="6538" max="6538" width="18.6640625" style="1" bestFit="1" customWidth="1"/>
    <col min="6539" max="6539" width="13.44140625" style="1" bestFit="1" customWidth="1"/>
    <col min="6540" max="6540" width="9.88671875" style="1" bestFit="1" customWidth="1"/>
    <col min="6541" max="6541" width="8.88671875" style="1"/>
    <col min="6542" max="6542" width="10.88671875" style="1" customWidth="1"/>
    <col min="6543" max="6543" width="8.88671875" style="1"/>
    <col min="6544" max="6544" width="9.33203125" style="1" bestFit="1" customWidth="1"/>
    <col min="6545" max="6545" width="24.109375" style="1" bestFit="1" customWidth="1"/>
    <col min="6546" max="6563" width="8.88671875" style="1"/>
    <col min="6564" max="6564" width="3.33203125" style="1" customWidth="1"/>
    <col min="6565" max="6565" width="12.6640625" style="1" customWidth="1"/>
    <col min="6566" max="6566" width="38.5546875" style="1" customWidth="1"/>
    <col min="6567" max="6567" width="15.109375" style="1" customWidth="1"/>
    <col min="6568" max="6568" width="15.6640625" style="1" customWidth="1"/>
    <col min="6569" max="6569" width="14.88671875" style="1" customWidth="1"/>
    <col min="6570" max="6570" width="9.109375" style="1" customWidth="1"/>
    <col min="6571" max="6571" width="8.88671875" style="1" customWidth="1"/>
    <col min="6572" max="6572" width="9.6640625" style="1" customWidth="1"/>
    <col min="6573" max="6573" width="9.33203125" style="1" customWidth="1"/>
    <col min="6574" max="6574" width="20.33203125" style="1" bestFit="1" customWidth="1"/>
    <col min="6575" max="6575" width="18.6640625" style="1" customWidth="1"/>
    <col min="6576" max="6576" width="17.33203125" style="1" customWidth="1"/>
    <col min="6577" max="6783" width="8.88671875" style="1"/>
    <col min="6784" max="6784" width="3.44140625" style="1" bestFit="1" customWidth="1"/>
    <col min="6785" max="6785" width="12.6640625" style="1" customWidth="1"/>
    <col min="6786" max="6786" width="40.44140625" style="1" customWidth="1"/>
    <col min="6787" max="6787" width="16" style="1" customWidth="1"/>
    <col min="6788" max="6788" width="17.88671875" style="1" customWidth="1"/>
    <col min="6789" max="6789" width="18.44140625" style="1" customWidth="1"/>
    <col min="6790" max="6790" width="17.109375" style="1" customWidth="1"/>
    <col min="6791" max="6791" width="15.5546875" style="1" customWidth="1"/>
    <col min="6792" max="6792" width="15.44140625" style="1" customWidth="1"/>
    <col min="6793" max="6793" width="17" style="1" customWidth="1"/>
    <col min="6794" max="6794" width="18.6640625" style="1" bestFit="1" customWidth="1"/>
    <col min="6795" max="6795" width="13.44140625" style="1" bestFit="1" customWidth="1"/>
    <col min="6796" max="6796" width="9.88671875" style="1" bestFit="1" customWidth="1"/>
    <col min="6797" max="6797" width="8.88671875" style="1"/>
    <col min="6798" max="6798" width="10.88671875" style="1" customWidth="1"/>
    <col min="6799" max="6799" width="8.88671875" style="1"/>
    <col min="6800" max="6800" width="9.33203125" style="1" bestFit="1" customWidth="1"/>
    <col min="6801" max="6801" width="24.109375" style="1" bestFit="1" customWidth="1"/>
    <col min="6802" max="6819" width="8.88671875" style="1"/>
    <col min="6820" max="6820" width="3.33203125" style="1" customWidth="1"/>
    <col min="6821" max="6821" width="12.6640625" style="1" customWidth="1"/>
    <col min="6822" max="6822" width="38.5546875" style="1" customWidth="1"/>
    <col min="6823" max="6823" width="15.109375" style="1" customWidth="1"/>
    <col min="6824" max="6824" width="15.6640625" style="1" customWidth="1"/>
    <col min="6825" max="6825" width="14.88671875" style="1" customWidth="1"/>
    <col min="6826" max="6826" width="9.109375" style="1" customWidth="1"/>
    <col min="6827" max="6827" width="8.88671875" style="1" customWidth="1"/>
    <col min="6828" max="6828" width="9.6640625" style="1" customWidth="1"/>
    <col min="6829" max="6829" width="9.33203125" style="1" customWidth="1"/>
    <col min="6830" max="6830" width="20.33203125" style="1" bestFit="1" customWidth="1"/>
    <col min="6831" max="6831" width="18.6640625" style="1" customWidth="1"/>
    <col min="6832" max="6832" width="17.33203125" style="1" customWidth="1"/>
    <col min="6833" max="7039" width="8.88671875" style="1"/>
    <col min="7040" max="7040" width="3.44140625" style="1" bestFit="1" customWidth="1"/>
    <col min="7041" max="7041" width="12.6640625" style="1" customWidth="1"/>
    <col min="7042" max="7042" width="40.44140625" style="1" customWidth="1"/>
    <col min="7043" max="7043" width="16" style="1" customWidth="1"/>
    <col min="7044" max="7044" width="17.88671875" style="1" customWidth="1"/>
    <col min="7045" max="7045" width="18.44140625" style="1" customWidth="1"/>
    <col min="7046" max="7046" width="17.109375" style="1" customWidth="1"/>
    <col min="7047" max="7047" width="15.5546875" style="1" customWidth="1"/>
    <col min="7048" max="7048" width="15.44140625" style="1" customWidth="1"/>
    <col min="7049" max="7049" width="17" style="1" customWidth="1"/>
    <col min="7050" max="7050" width="18.6640625" style="1" bestFit="1" customWidth="1"/>
    <col min="7051" max="7051" width="13.44140625" style="1" bestFit="1" customWidth="1"/>
    <col min="7052" max="7052" width="9.88671875" style="1" bestFit="1" customWidth="1"/>
    <col min="7053" max="7053" width="8.88671875" style="1"/>
    <col min="7054" max="7054" width="10.88671875" style="1" customWidth="1"/>
    <col min="7055" max="7055" width="8.88671875" style="1"/>
    <col min="7056" max="7056" width="9.33203125" style="1" bestFit="1" customWidth="1"/>
    <col min="7057" max="7057" width="24.109375" style="1" bestFit="1" customWidth="1"/>
    <col min="7058" max="7075" width="8.88671875" style="1"/>
    <col min="7076" max="7076" width="3.33203125" style="1" customWidth="1"/>
    <col min="7077" max="7077" width="12.6640625" style="1" customWidth="1"/>
    <col min="7078" max="7078" width="38.5546875" style="1" customWidth="1"/>
    <col min="7079" max="7079" width="15.109375" style="1" customWidth="1"/>
    <col min="7080" max="7080" width="15.6640625" style="1" customWidth="1"/>
    <col min="7081" max="7081" width="14.88671875" style="1" customWidth="1"/>
    <col min="7082" max="7082" width="9.109375" style="1" customWidth="1"/>
    <col min="7083" max="7083" width="8.88671875" style="1" customWidth="1"/>
    <col min="7084" max="7084" width="9.6640625" style="1" customWidth="1"/>
    <col min="7085" max="7085" width="9.33203125" style="1" customWidth="1"/>
    <col min="7086" max="7086" width="20.33203125" style="1" bestFit="1" customWidth="1"/>
    <col min="7087" max="7087" width="18.6640625" style="1" customWidth="1"/>
    <col min="7088" max="7088" width="17.33203125" style="1" customWidth="1"/>
    <col min="7089" max="7295" width="8.88671875" style="1"/>
    <col min="7296" max="7296" width="3.44140625" style="1" bestFit="1" customWidth="1"/>
    <col min="7297" max="7297" width="12.6640625" style="1" customWidth="1"/>
    <col min="7298" max="7298" width="40.44140625" style="1" customWidth="1"/>
    <col min="7299" max="7299" width="16" style="1" customWidth="1"/>
    <col min="7300" max="7300" width="17.88671875" style="1" customWidth="1"/>
    <col min="7301" max="7301" width="18.44140625" style="1" customWidth="1"/>
    <col min="7302" max="7302" width="17.109375" style="1" customWidth="1"/>
    <col min="7303" max="7303" width="15.5546875" style="1" customWidth="1"/>
    <col min="7304" max="7304" width="15.44140625" style="1" customWidth="1"/>
    <col min="7305" max="7305" width="17" style="1" customWidth="1"/>
    <col min="7306" max="7306" width="18.6640625" style="1" bestFit="1" customWidth="1"/>
    <col min="7307" max="7307" width="13.44140625" style="1" bestFit="1" customWidth="1"/>
    <col min="7308" max="7308" width="9.88671875" style="1" bestFit="1" customWidth="1"/>
    <col min="7309" max="7309" width="8.88671875" style="1"/>
    <col min="7310" max="7310" width="10.88671875" style="1" customWidth="1"/>
    <col min="7311" max="7311" width="8.88671875" style="1"/>
    <col min="7312" max="7312" width="9.33203125" style="1" bestFit="1" customWidth="1"/>
    <col min="7313" max="7313" width="24.109375" style="1" bestFit="1" customWidth="1"/>
    <col min="7314" max="7331" width="8.88671875" style="1"/>
    <col min="7332" max="7332" width="3.33203125" style="1" customWidth="1"/>
    <col min="7333" max="7333" width="12.6640625" style="1" customWidth="1"/>
    <col min="7334" max="7334" width="38.5546875" style="1" customWidth="1"/>
    <col min="7335" max="7335" width="15.109375" style="1" customWidth="1"/>
    <col min="7336" max="7336" width="15.6640625" style="1" customWidth="1"/>
    <col min="7337" max="7337" width="14.88671875" style="1" customWidth="1"/>
    <col min="7338" max="7338" width="9.109375" style="1" customWidth="1"/>
    <col min="7339" max="7339" width="8.88671875" style="1" customWidth="1"/>
    <col min="7340" max="7340" width="9.6640625" style="1" customWidth="1"/>
    <col min="7341" max="7341" width="9.33203125" style="1" customWidth="1"/>
    <col min="7342" max="7342" width="20.33203125" style="1" bestFit="1" customWidth="1"/>
    <col min="7343" max="7343" width="18.6640625" style="1" customWidth="1"/>
    <col min="7344" max="7344" width="17.33203125" style="1" customWidth="1"/>
    <col min="7345" max="7551" width="8.88671875" style="1"/>
    <col min="7552" max="7552" width="3.44140625" style="1" bestFit="1" customWidth="1"/>
    <col min="7553" max="7553" width="12.6640625" style="1" customWidth="1"/>
    <col min="7554" max="7554" width="40.44140625" style="1" customWidth="1"/>
    <col min="7555" max="7555" width="16" style="1" customWidth="1"/>
    <col min="7556" max="7556" width="17.88671875" style="1" customWidth="1"/>
    <col min="7557" max="7557" width="18.44140625" style="1" customWidth="1"/>
    <col min="7558" max="7558" width="17.109375" style="1" customWidth="1"/>
    <col min="7559" max="7559" width="15.5546875" style="1" customWidth="1"/>
    <col min="7560" max="7560" width="15.44140625" style="1" customWidth="1"/>
    <col min="7561" max="7561" width="17" style="1" customWidth="1"/>
    <col min="7562" max="7562" width="18.6640625" style="1" bestFit="1" customWidth="1"/>
    <col min="7563" max="7563" width="13.44140625" style="1" bestFit="1" customWidth="1"/>
    <col min="7564" max="7564" width="9.88671875" style="1" bestFit="1" customWidth="1"/>
    <col min="7565" max="7565" width="8.88671875" style="1"/>
    <col min="7566" max="7566" width="10.88671875" style="1" customWidth="1"/>
    <col min="7567" max="7567" width="8.88671875" style="1"/>
    <col min="7568" max="7568" width="9.33203125" style="1" bestFit="1" customWidth="1"/>
    <col min="7569" max="7569" width="24.109375" style="1" bestFit="1" customWidth="1"/>
    <col min="7570" max="7587" width="8.88671875" style="1"/>
    <col min="7588" max="7588" width="3.33203125" style="1" customWidth="1"/>
    <col min="7589" max="7589" width="12.6640625" style="1" customWidth="1"/>
    <col min="7590" max="7590" width="38.5546875" style="1" customWidth="1"/>
    <col min="7591" max="7591" width="15.109375" style="1" customWidth="1"/>
    <col min="7592" max="7592" width="15.6640625" style="1" customWidth="1"/>
    <col min="7593" max="7593" width="14.88671875" style="1" customWidth="1"/>
    <col min="7594" max="7594" width="9.109375" style="1" customWidth="1"/>
    <col min="7595" max="7595" width="8.88671875" style="1" customWidth="1"/>
    <col min="7596" max="7596" width="9.6640625" style="1" customWidth="1"/>
    <col min="7597" max="7597" width="9.33203125" style="1" customWidth="1"/>
    <col min="7598" max="7598" width="20.33203125" style="1" bestFit="1" customWidth="1"/>
    <col min="7599" max="7599" width="18.6640625" style="1" customWidth="1"/>
    <col min="7600" max="7600" width="17.33203125" style="1" customWidth="1"/>
    <col min="7601" max="7807" width="8.88671875" style="1"/>
    <col min="7808" max="7808" width="3.44140625" style="1" bestFit="1" customWidth="1"/>
    <col min="7809" max="7809" width="12.6640625" style="1" customWidth="1"/>
    <col min="7810" max="7810" width="40.44140625" style="1" customWidth="1"/>
    <col min="7811" max="7811" width="16" style="1" customWidth="1"/>
    <col min="7812" max="7812" width="17.88671875" style="1" customWidth="1"/>
    <col min="7813" max="7813" width="18.44140625" style="1" customWidth="1"/>
    <col min="7814" max="7814" width="17.109375" style="1" customWidth="1"/>
    <col min="7815" max="7815" width="15.5546875" style="1" customWidth="1"/>
    <col min="7816" max="7816" width="15.44140625" style="1" customWidth="1"/>
    <col min="7817" max="7817" width="17" style="1" customWidth="1"/>
    <col min="7818" max="7818" width="18.6640625" style="1" bestFit="1" customWidth="1"/>
    <col min="7819" max="7819" width="13.44140625" style="1" bestFit="1" customWidth="1"/>
    <col min="7820" max="7820" width="9.88671875" style="1" bestFit="1" customWidth="1"/>
    <col min="7821" max="7821" width="8.88671875" style="1"/>
    <col min="7822" max="7822" width="10.88671875" style="1" customWidth="1"/>
    <col min="7823" max="7823" width="8.88671875" style="1"/>
    <col min="7824" max="7824" width="9.33203125" style="1" bestFit="1" customWidth="1"/>
    <col min="7825" max="7825" width="24.109375" style="1" bestFit="1" customWidth="1"/>
    <col min="7826" max="7843" width="8.88671875" style="1"/>
    <col min="7844" max="7844" width="3.33203125" style="1" customWidth="1"/>
    <col min="7845" max="7845" width="12.6640625" style="1" customWidth="1"/>
    <col min="7846" max="7846" width="38.5546875" style="1" customWidth="1"/>
    <col min="7847" max="7847" width="15.109375" style="1" customWidth="1"/>
    <col min="7848" max="7848" width="15.6640625" style="1" customWidth="1"/>
    <col min="7849" max="7849" width="14.88671875" style="1" customWidth="1"/>
    <col min="7850" max="7850" width="9.109375" style="1" customWidth="1"/>
    <col min="7851" max="7851" width="8.88671875" style="1" customWidth="1"/>
    <col min="7852" max="7852" width="9.6640625" style="1" customWidth="1"/>
    <col min="7853" max="7853" width="9.33203125" style="1" customWidth="1"/>
    <col min="7854" max="7854" width="20.33203125" style="1" bestFit="1" customWidth="1"/>
    <col min="7855" max="7855" width="18.6640625" style="1" customWidth="1"/>
    <col min="7856" max="7856" width="17.33203125" style="1" customWidth="1"/>
    <col min="7857" max="8063" width="8.88671875" style="1"/>
    <col min="8064" max="8064" width="3.44140625" style="1" bestFit="1" customWidth="1"/>
    <col min="8065" max="8065" width="12.6640625" style="1" customWidth="1"/>
    <col min="8066" max="8066" width="40.44140625" style="1" customWidth="1"/>
    <col min="8067" max="8067" width="16" style="1" customWidth="1"/>
    <col min="8068" max="8068" width="17.88671875" style="1" customWidth="1"/>
    <col min="8069" max="8069" width="18.44140625" style="1" customWidth="1"/>
    <col min="8070" max="8070" width="17.109375" style="1" customWidth="1"/>
    <col min="8071" max="8071" width="15.5546875" style="1" customWidth="1"/>
    <col min="8072" max="8072" width="15.44140625" style="1" customWidth="1"/>
    <col min="8073" max="8073" width="17" style="1" customWidth="1"/>
    <col min="8074" max="8074" width="18.6640625" style="1" bestFit="1" customWidth="1"/>
    <col min="8075" max="8075" width="13.44140625" style="1" bestFit="1" customWidth="1"/>
    <col min="8076" max="8076" width="9.88671875" style="1" bestFit="1" customWidth="1"/>
    <col min="8077" max="8077" width="8.88671875" style="1"/>
    <col min="8078" max="8078" width="10.88671875" style="1" customWidth="1"/>
    <col min="8079" max="8079" width="8.88671875" style="1"/>
    <col min="8080" max="8080" width="9.33203125" style="1" bestFit="1" customWidth="1"/>
    <col min="8081" max="8081" width="24.109375" style="1" bestFit="1" customWidth="1"/>
    <col min="8082" max="8099" width="8.88671875" style="1"/>
    <col min="8100" max="8100" width="3.33203125" style="1" customWidth="1"/>
    <col min="8101" max="8101" width="12.6640625" style="1" customWidth="1"/>
    <col min="8102" max="8102" width="38.5546875" style="1" customWidth="1"/>
    <col min="8103" max="8103" width="15.109375" style="1" customWidth="1"/>
    <col min="8104" max="8104" width="15.6640625" style="1" customWidth="1"/>
    <col min="8105" max="8105" width="14.88671875" style="1" customWidth="1"/>
    <col min="8106" max="8106" width="9.109375" style="1" customWidth="1"/>
    <col min="8107" max="8107" width="8.88671875" style="1" customWidth="1"/>
    <col min="8108" max="8108" width="9.6640625" style="1" customWidth="1"/>
    <col min="8109" max="8109" width="9.33203125" style="1" customWidth="1"/>
    <col min="8110" max="8110" width="20.33203125" style="1" bestFit="1" customWidth="1"/>
    <col min="8111" max="8111" width="18.6640625" style="1" customWidth="1"/>
    <col min="8112" max="8112" width="17.33203125" style="1" customWidth="1"/>
    <col min="8113" max="8319" width="8.88671875" style="1"/>
    <col min="8320" max="8320" width="3.44140625" style="1" bestFit="1" customWidth="1"/>
    <col min="8321" max="8321" width="12.6640625" style="1" customWidth="1"/>
    <col min="8322" max="8322" width="40.44140625" style="1" customWidth="1"/>
    <col min="8323" max="8323" width="16" style="1" customWidth="1"/>
    <col min="8324" max="8324" width="17.88671875" style="1" customWidth="1"/>
    <col min="8325" max="8325" width="18.44140625" style="1" customWidth="1"/>
    <col min="8326" max="8326" width="17.109375" style="1" customWidth="1"/>
    <col min="8327" max="8327" width="15.5546875" style="1" customWidth="1"/>
    <col min="8328" max="8328" width="15.44140625" style="1" customWidth="1"/>
    <col min="8329" max="8329" width="17" style="1" customWidth="1"/>
    <col min="8330" max="8330" width="18.6640625" style="1" bestFit="1" customWidth="1"/>
    <col min="8331" max="8331" width="13.44140625" style="1" bestFit="1" customWidth="1"/>
    <col min="8332" max="8332" width="9.88671875" style="1" bestFit="1" customWidth="1"/>
    <col min="8333" max="8333" width="8.88671875" style="1"/>
    <col min="8334" max="8334" width="10.88671875" style="1" customWidth="1"/>
    <col min="8335" max="8335" width="8.88671875" style="1"/>
    <col min="8336" max="8336" width="9.33203125" style="1" bestFit="1" customWidth="1"/>
    <col min="8337" max="8337" width="24.109375" style="1" bestFit="1" customWidth="1"/>
    <col min="8338" max="8355" width="8.88671875" style="1"/>
    <col min="8356" max="8356" width="3.33203125" style="1" customWidth="1"/>
    <col min="8357" max="8357" width="12.6640625" style="1" customWidth="1"/>
    <col min="8358" max="8358" width="38.5546875" style="1" customWidth="1"/>
    <col min="8359" max="8359" width="15.109375" style="1" customWidth="1"/>
    <col min="8360" max="8360" width="15.6640625" style="1" customWidth="1"/>
    <col min="8361" max="8361" width="14.88671875" style="1" customWidth="1"/>
    <col min="8362" max="8362" width="9.109375" style="1" customWidth="1"/>
    <col min="8363" max="8363" width="8.88671875" style="1" customWidth="1"/>
    <col min="8364" max="8364" width="9.6640625" style="1" customWidth="1"/>
    <col min="8365" max="8365" width="9.33203125" style="1" customWidth="1"/>
    <col min="8366" max="8366" width="20.33203125" style="1" bestFit="1" customWidth="1"/>
    <col min="8367" max="8367" width="18.6640625" style="1" customWidth="1"/>
    <col min="8368" max="8368" width="17.33203125" style="1" customWidth="1"/>
    <col min="8369" max="8575" width="8.88671875" style="1"/>
    <col min="8576" max="8576" width="3.44140625" style="1" bestFit="1" customWidth="1"/>
    <col min="8577" max="8577" width="12.6640625" style="1" customWidth="1"/>
    <col min="8578" max="8578" width="40.44140625" style="1" customWidth="1"/>
    <col min="8579" max="8579" width="16" style="1" customWidth="1"/>
    <col min="8580" max="8580" width="17.88671875" style="1" customWidth="1"/>
    <col min="8581" max="8581" width="18.44140625" style="1" customWidth="1"/>
    <col min="8582" max="8582" width="17.109375" style="1" customWidth="1"/>
    <col min="8583" max="8583" width="15.5546875" style="1" customWidth="1"/>
    <col min="8584" max="8584" width="15.44140625" style="1" customWidth="1"/>
    <col min="8585" max="8585" width="17" style="1" customWidth="1"/>
    <col min="8586" max="8586" width="18.6640625" style="1" bestFit="1" customWidth="1"/>
    <col min="8587" max="8587" width="13.44140625" style="1" bestFit="1" customWidth="1"/>
    <col min="8588" max="8588" width="9.88671875" style="1" bestFit="1" customWidth="1"/>
    <col min="8589" max="8589" width="8.88671875" style="1"/>
    <col min="8590" max="8590" width="10.88671875" style="1" customWidth="1"/>
    <col min="8591" max="8591" width="8.88671875" style="1"/>
    <col min="8592" max="8592" width="9.33203125" style="1" bestFit="1" customWidth="1"/>
    <col min="8593" max="8593" width="24.109375" style="1" bestFit="1" customWidth="1"/>
    <col min="8594" max="8611" width="8.88671875" style="1"/>
    <col min="8612" max="8612" width="3.33203125" style="1" customWidth="1"/>
    <col min="8613" max="8613" width="12.6640625" style="1" customWidth="1"/>
    <col min="8614" max="8614" width="38.5546875" style="1" customWidth="1"/>
    <col min="8615" max="8615" width="15.109375" style="1" customWidth="1"/>
    <col min="8616" max="8616" width="15.6640625" style="1" customWidth="1"/>
    <col min="8617" max="8617" width="14.88671875" style="1" customWidth="1"/>
    <col min="8618" max="8618" width="9.109375" style="1" customWidth="1"/>
    <col min="8619" max="8619" width="8.88671875" style="1" customWidth="1"/>
    <col min="8620" max="8620" width="9.6640625" style="1" customWidth="1"/>
    <col min="8621" max="8621" width="9.33203125" style="1" customWidth="1"/>
    <col min="8622" max="8622" width="20.33203125" style="1" bestFit="1" customWidth="1"/>
    <col min="8623" max="8623" width="18.6640625" style="1" customWidth="1"/>
    <col min="8624" max="8624" width="17.33203125" style="1" customWidth="1"/>
    <col min="8625" max="8831" width="8.88671875" style="1"/>
    <col min="8832" max="8832" width="3.44140625" style="1" bestFit="1" customWidth="1"/>
    <col min="8833" max="8833" width="12.6640625" style="1" customWidth="1"/>
    <col min="8834" max="8834" width="40.44140625" style="1" customWidth="1"/>
    <col min="8835" max="8835" width="16" style="1" customWidth="1"/>
    <col min="8836" max="8836" width="17.88671875" style="1" customWidth="1"/>
    <col min="8837" max="8837" width="18.44140625" style="1" customWidth="1"/>
    <col min="8838" max="8838" width="17.109375" style="1" customWidth="1"/>
    <col min="8839" max="8839" width="15.5546875" style="1" customWidth="1"/>
    <col min="8840" max="8840" width="15.44140625" style="1" customWidth="1"/>
    <col min="8841" max="8841" width="17" style="1" customWidth="1"/>
    <col min="8842" max="8842" width="18.6640625" style="1" bestFit="1" customWidth="1"/>
    <col min="8843" max="8843" width="13.44140625" style="1" bestFit="1" customWidth="1"/>
    <col min="8844" max="8844" width="9.88671875" style="1" bestFit="1" customWidth="1"/>
    <col min="8845" max="8845" width="8.88671875" style="1"/>
    <col min="8846" max="8846" width="10.88671875" style="1" customWidth="1"/>
    <col min="8847" max="8847" width="8.88671875" style="1"/>
    <col min="8848" max="8848" width="9.33203125" style="1" bestFit="1" customWidth="1"/>
    <col min="8849" max="8849" width="24.109375" style="1" bestFit="1" customWidth="1"/>
    <col min="8850" max="8867" width="8.88671875" style="1"/>
    <col min="8868" max="8868" width="3.33203125" style="1" customWidth="1"/>
    <col min="8869" max="8869" width="12.6640625" style="1" customWidth="1"/>
    <col min="8870" max="8870" width="38.5546875" style="1" customWidth="1"/>
    <col min="8871" max="8871" width="15.109375" style="1" customWidth="1"/>
    <col min="8872" max="8872" width="15.6640625" style="1" customWidth="1"/>
    <col min="8873" max="8873" width="14.88671875" style="1" customWidth="1"/>
    <col min="8874" max="8874" width="9.109375" style="1" customWidth="1"/>
    <col min="8875" max="8875" width="8.88671875" style="1" customWidth="1"/>
    <col min="8876" max="8876" width="9.6640625" style="1" customWidth="1"/>
    <col min="8877" max="8877" width="9.33203125" style="1" customWidth="1"/>
    <col min="8878" max="8878" width="20.33203125" style="1" bestFit="1" customWidth="1"/>
    <col min="8879" max="8879" width="18.6640625" style="1" customWidth="1"/>
    <col min="8880" max="8880" width="17.33203125" style="1" customWidth="1"/>
    <col min="8881" max="9087" width="8.88671875" style="1"/>
    <col min="9088" max="9088" width="3.44140625" style="1" bestFit="1" customWidth="1"/>
    <col min="9089" max="9089" width="12.6640625" style="1" customWidth="1"/>
    <col min="9090" max="9090" width="40.44140625" style="1" customWidth="1"/>
    <col min="9091" max="9091" width="16" style="1" customWidth="1"/>
    <col min="9092" max="9092" width="17.88671875" style="1" customWidth="1"/>
    <col min="9093" max="9093" width="18.44140625" style="1" customWidth="1"/>
    <col min="9094" max="9094" width="17.109375" style="1" customWidth="1"/>
    <col min="9095" max="9095" width="15.5546875" style="1" customWidth="1"/>
    <col min="9096" max="9096" width="15.44140625" style="1" customWidth="1"/>
    <col min="9097" max="9097" width="17" style="1" customWidth="1"/>
    <col min="9098" max="9098" width="18.6640625" style="1" bestFit="1" customWidth="1"/>
    <col min="9099" max="9099" width="13.44140625" style="1" bestFit="1" customWidth="1"/>
    <col min="9100" max="9100" width="9.88671875" style="1" bestFit="1" customWidth="1"/>
    <col min="9101" max="9101" width="8.88671875" style="1"/>
    <col min="9102" max="9102" width="10.88671875" style="1" customWidth="1"/>
    <col min="9103" max="9103" width="8.88671875" style="1"/>
    <col min="9104" max="9104" width="9.33203125" style="1" bestFit="1" customWidth="1"/>
    <col min="9105" max="9105" width="24.109375" style="1" bestFit="1" customWidth="1"/>
    <col min="9106" max="9123" width="8.88671875" style="1"/>
    <col min="9124" max="9124" width="3.33203125" style="1" customWidth="1"/>
    <col min="9125" max="9125" width="12.6640625" style="1" customWidth="1"/>
    <col min="9126" max="9126" width="38.5546875" style="1" customWidth="1"/>
    <col min="9127" max="9127" width="15.109375" style="1" customWidth="1"/>
    <col min="9128" max="9128" width="15.6640625" style="1" customWidth="1"/>
    <col min="9129" max="9129" width="14.88671875" style="1" customWidth="1"/>
    <col min="9130" max="9130" width="9.109375" style="1" customWidth="1"/>
    <col min="9131" max="9131" width="8.88671875" style="1" customWidth="1"/>
    <col min="9132" max="9132" width="9.6640625" style="1" customWidth="1"/>
    <col min="9133" max="9133" width="9.33203125" style="1" customWidth="1"/>
    <col min="9134" max="9134" width="20.33203125" style="1" bestFit="1" customWidth="1"/>
    <col min="9135" max="9135" width="18.6640625" style="1" customWidth="1"/>
    <col min="9136" max="9136" width="17.33203125" style="1" customWidth="1"/>
    <col min="9137" max="9343" width="8.88671875" style="1"/>
    <col min="9344" max="9344" width="3.44140625" style="1" bestFit="1" customWidth="1"/>
    <col min="9345" max="9345" width="12.6640625" style="1" customWidth="1"/>
    <col min="9346" max="9346" width="40.44140625" style="1" customWidth="1"/>
    <col min="9347" max="9347" width="16" style="1" customWidth="1"/>
    <col min="9348" max="9348" width="17.88671875" style="1" customWidth="1"/>
    <col min="9349" max="9349" width="18.44140625" style="1" customWidth="1"/>
    <col min="9350" max="9350" width="17.109375" style="1" customWidth="1"/>
    <col min="9351" max="9351" width="15.5546875" style="1" customWidth="1"/>
    <col min="9352" max="9352" width="15.44140625" style="1" customWidth="1"/>
    <col min="9353" max="9353" width="17" style="1" customWidth="1"/>
    <col min="9354" max="9354" width="18.6640625" style="1" bestFit="1" customWidth="1"/>
    <col min="9355" max="9355" width="13.44140625" style="1" bestFit="1" customWidth="1"/>
    <col min="9356" max="9356" width="9.88671875" style="1" bestFit="1" customWidth="1"/>
    <col min="9357" max="9357" width="8.88671875" style="1"/>
    <col min="9358" max="9358" width="10.88671875" style="1" customWidth="1"/>
    <col min="9359" max="9359" width="8.88671875" style="1"/>
    <col min="9360" max="9360" width="9.33203125" style="1" bestFit="1" customWidth="1"/>
    <col min="9361" max="9361" width="24.109375" style="1" bestFit="1" customWidth="1"/>
    <col min="9362" max="9379" width="8.88671875" style="1"/>
    <col min="9380" max="9380" width="3.33203125" style="1" customWidth="1"/>
    <col min="9381" max="9381" width="12.6640625" style="1" customWidth="1"/>
    <col min="9382" max="9382" width="38.5546875" style="1" customWidth="1"/>
    <col min="9383" max="9383" width="15.109375" style="1" customWidth="1"/>
    <col min="9384" max="9384" width="15.6640625" style="1" customWidth="1"/>
    <col min="9385" max="9385" width="14.88671875" style="1" customWidth="1"/>
    <col min="9386" max="9386" width="9.109375" style="1" customWidth="1"/>
    <col min="9387" max="9387" width="8.88671875" style="1" customWidth="1"/>
    <col min="9388" max="9388" width="9.6640625" style="1" customWidth="1"/>
    <col min="9389" max="9389" width="9.33203125" style="1" customWidth="1"/>
    <col min="9390" max="9390" width="20.33203125" style="1" bestFit="1" customWidth="1"/>
    <col min="9391" max="9391" width="18.6640625" style="1" customWidth="1"/>
    <col min="9392" max="9392" width="17.33203125" style="1" customWidth="1"/>
    <col min="9393" max="9599" width="8.88671875" style="1"/>
    <col min="9600" max="9600" width="3.44140625" style="1" bestFit="1" customWidth="1"/>
    <col min="9601" max="9601" width="12.6640625" style="1" customWidth="1"/>
    <col min="9602" max="9602" width="40.44140625" style="1" customWidth="1"/>
    <col min="9603" max="9603" width="16" style="1" customWidth="1"/>
    <col min="9604" max="9604" width="17.88671875" style="1" customWidth="1"/>
    <col min="9605" max="9605" width="18.44140625" style="1" customWidth="1"/>
    <col min="9606" max="9606" width="17.109375" style="1" customWidth="1"/>
    <col min="9607" max="9607" width="15.5546875" style="1" customWidth="1"/>
    <col min="9608" max="9608" width="15.44140625" style="1" customWidth="1"/>
    <col min="9609" max="9609" width="17" style="1" customWidth="1"/>
    <col min="9610" max="9610" width="18.6640625" style="1" bestFit="1" customWidth="1"/>
    <col min="9611" max="9611" width="13.44140625" style="1" bestFit="1" customWidth="1"/>
    <col min="9612" max="9612" width="9.88671875" style="1" bestFit="1" customWidth="1"/>
    <col min="9613" max="9613" width="8.88671875" style="1"/>
    <col min="9614" max="9614" width="10.88671875" style="1" customWidth="1"/>
    <col min="9615" max="9615" width="8.88671875" style="1"/>
    <col min="9616" max="9616" width="9.33203125" style="1" bestFit="1" customWidth="1"/>
    <col min="9617" max="9617" width="24.109375" style="1" bestFit="1" customWidth="1"/>
    <col min="9618" max="9635" width="8.88671875" style="1"/>
    <col min="9636" max="9636" width="3.33203125" style="1" customWidth="1"/>
    <col min="9637" max="9637" width="12.6640625" style="1" customWidth="1"/>
    <col min="9638" max="9638" width="38.5546875" style="1" customWidth="1"/>
    <col min="9639" max="9639" width="15.109375" style="1" customWidth="1"/>
    <col min="9640" max="9640" width="15.6640625" style="1" customWidth="1"/>
    <col min="9641" max="9641" width="14.88671875" style="1" customWidth="1"/>
    <col min="9642" max="9642" width="9.109375" style="1" customWidth="1"/>
    <col min="9643" max="9643" width="8.88671875" style="1" customWidth="1"/>
    <col min="9644" max="9644" width="9.6640625" style="1" customWidth="1"/>
    <col min="9645" max="9645" width="9.33203125" style="1" customWidth="1"/>
    <col min="9646" max="9646" width="20.33203125" style="1" bestFit="1" customWidth="1"/>
    <col min="9647" max="9647" width="18.6640625" style="1" customWidth="1"/>
    <col min="9648" max="9648" width="17.33203125" style="1" customWidth="1"/>
    <col min="9649" max="9855" width="8.88671875" style="1"/>
    <col min="9856" max="9856" width="3.44140625" style="1" bestFit="1" customWidth="1"/>
    <col min="9857" max="9857" width="12.6640625" style="1" customWidth="1"/>
    <col min="9858" max="9858" width="40.44140625" style="1" customWidth="1"/>
    <col min="9859" max="9859" width="16" style="1" customWidth="1"/>
    <col min="9860" max="9860" width="17.88671875" style="1" customWidth="1"/>
    <col min="9861" max="9861" width="18.44140625" style="1" customWidth="1"/>
    <col min="9862" max="9862" width="17.109375" style="1" customWidth="1"/>
    <col min="9863" max="9863" width="15.5546875" style="1" customWidth="1"/>
    <col min="9864" max="9864" width="15.44140625" style="1" customWidth="1"/>
    <col min="9865" max="9865" width="17" style="1" customWidth="1"/>
    <col min="9866" max="9866" width="18.6640625" style="1" bestFit="1" customWidth="1"/>
    <col min="9867" max="9867" width="13.44140625" style="1" bestFit="1" customWidth="1"/>
    <col min="9868" max="9868" width="9.88671875" style="1" bestFit="1" customWidth="1"/>
    <col min="9869" max="9869" width="8.88671875" style="1"/>
    <col min="9870" max="9870" width="10.88671875" style="1" customWidth="1"/>
    <col min="9871" max="9871" width="8.88671875" style="1"/>
    <col min="9872" max="9872" width="9.33203125" style="1" bestFit="1" customWidth="1"/>
    <col min="9873" max="9873" width="24.109375" style="1" bestFit="1" customWidth="1"/>
    <col min="9874" max="9891" width="8.88671875" style="1"/>
    <col min="9892" max="9892" width="3.33203125" style="1" customWidth="1"/>
    <col min="9893" max="9893" width="12.6640625" style="1" customWidth="1"/>
    <col min="9894" max="9894" width="38.5546875" style="1" customWidth="1"/>
    <col min="9895" max="9895" width="15.109375" style="1" customWidth="1"/>
    <col min="9896" max="9896" width="15.6640625" style="1" customWidth="1"/>
    <col min="9897" max="9897" width="14.88671875" style="1" customWidth="1"/>
    <col min="9898" max="9898" width="9.109375" style="1" customWidth="1"/>
    <col min="9899" max="9899" width="8.88671875" style="1" customWidth="1"/>
    <col min="9900" max="9900" width="9.6640625" style="1" customWidth="1"/>
    <col min="9901" max="9901" width="9.33203125" style="1" customWidth="1"/>
    <col min="9902" max="9902" width="20.33203125" style="1" bestFit="1" customWidth="1"/>
    <col min="9903" max="9903" width="18.6640625" style="1" customWidth="1"/>
    <col min="9904" max="9904" width="17.33203125" style="1" customWidth="1"/>
    <col min="9905" max="10111" width="8.88671875" style="1"/>
    <col min="10112" max="10112" width="3.44140625" style="1" bestFit="1" customWidth="1"/>
    <col min="10113" max="10113" width="12.6640625" style="1" customWidth="1"/>
    <col min="10114" max="10114" width="40.44140625" style="1" customWidth="1"/>
    <col min="10115" max="10115" width="16" style="1" customWidth="1"/>
    <col min="10116" max="10116" width="17.88671875" style="1" customWidth="1"/>
    <col min="10117" max="10117" width="18.44140625" style="1" customWidth="1"/>
    <col min="10118" max="10118" width="17.109375" style="1" customWidth="1"/>
    <col min="10119" max="10119" width="15.5546875" style="1" customWidth="1"/>
    <col min="10120" max="10120" width="15.44140625" style="1" customWidth="1"/>
    <col min="10121" max="10121" width="17" style="1" customWidth="1"/>
    <col min="10122" max="10122" width="18.6640625" style="1" bestFit="1" customWidth="1"/>
    <col min="10123" max="10123" width="13.44140625" style="1" bestFit="1" customWidth="1"/>
    <col min="10124" max="10124" width="9.88671875" style="1" bestFit="1" customWidth="1"/>
    <col min="10125" max="10125" width="8.88671875" style="1"/>
    <col min="10126" max="10126" width="10.88671875" style="1" customWidth="1"/>
    <col min="10127" max="10127" width="8.88671875" style="1"/>
    <col min="10128" max="10128" width="9.33203125" style="1" bestFit="1" customWidth="1"/>
    <col min="10129" max="10129" width="24.109375" style="1" bestFit="1" customWidth="1"/>
    <col min="10130" max="10147" width="8.88671875" style="1"/>
    <col min="10148" max="10148" width="3.33203125" style="1" customWidth="1"/>
    <col min="10149" max="10149" width="12.6640625" style="1" customWidth="1"/>
    <col min="10150" max="10150" width="38.5546875" style="1" customWidth="1"/>
    <col min="10151" max="10151" width="15.109375" style="1" customWidth="1"/>
    <col min="10152" max="10152" width="15.6640625" style="1" customWidth="1"/>
    <col min="10153" max="10153" width="14.88671875" style="1" customWidth="1"/>
    <col min="10154" max="10154" width="9.109375" style="1" customWidth="1"/>
    <col min="10155" max="10155" width="8.88671875" style="1" customWidth="1"/>
    <col min="10156" max="10156" width="9.6640625" style="1" customWidth="1"/>
    <col min="10157" max="10157" width="9.33203125" style="1" customWidth="1"/>
    <col min="10158" max="10158" width="20.33203125" style="1" bestFit="1" customWidth="1"/>
    <col min="10159" max="10159" width="18.6640625" style="1" customWidth="1"/>
    <col min="10160" max="10160" width="17.33203125" style="1" customWidth="1"/>
    <col min="10161" max="10367" width="8.88671875" style="1"/>
    <col min="10368" max="10368" width="3.44140625" style="1" bestFit="1" customWidth="1"/>
    <col min="10369" max="10369" width="12.6640625" style="1" customWidth="1"/>
    <col min="10370" max="10370" width="40.44140625" style="1" customWidth="1"/>
    <col min="10371" max="10371" width="16" style="1" customWidth="1"/>
    <col min="10372" max="10372" width="17.88671875" style="1" customWidth="1"/>
    <col min="10373" max="10373" width="18.44140625" style="1" customWidth="1"/>
    <col min="10374" max="10374" width="17.109375" style="1" customWidth="1"/>
    <col min="10375" max="10375" width="15.5546875" style="1" customWidth="1"/>
    <col min="10376" max="10376" width="15.44140625" style="1" customWidth="1"/>
    <col min="10377" max="10377" width="17" style="1" customWidth="1"/>
    <col min="10378" max="10378" width="18.6640625" style="1" bestFit="1" customWidth="1"/>
    <col min="10379" max="10379" width="13.44140625" style="1" bestFit="1" customWidth="1"/>
    <col min="10380" max="10380" width="9.88671875" style="1" bestFit="1" customWidth="1"/>
    <col min="10381" max="10381" width="8.88671875" style="1"/>
    <col min="10382" max="10382" width="10.88671875" style="1" customWidth="1"/>
    <col min="10383" max="10383" width="8.88671875" style="1"/>
    <col min="10384" max="10384" width="9.33203125" style="1" bestFit="1" customWidth="1"/>
    <col min="10385" max="10385" width="24.109375" style="1" bestFit="1" customWidth="1"/>
    <col min="10386" max="10403" width="8.88671875" style="1"/>
    <col min="10404" max="10404" width="3.33203125" style="1" customWidth="1"/>
    <col min="10405" max="10405" width="12.6640625" style="1" customWidth="1"/>
    <col min="10406" max="10406" width="38.5546875" style="1" customWidth="1"/>
    <col min="10407" max="10407" width="15.109375" style="1" customWidth="1"/>
    <col min="10408" max="10408" width="15.6640625" style="1" customWidth="1"/>
    <col min="10409" max="10409" width="14.88671875" style="1" customWidth="1"/>
    <col min="10410" max="10410" width="9.109375" style="1" customWidth="1"/>
    <col min="10411" max="10411" width="8.88671875" style="1" customWidth="1"/>
    <col min="10412" max="10412" width="9.6640625" style="1" customWidth="1"/>
    <col min="10413" max="10413" width="9.33203125" style="1" customWidth="1"/>
    <col min="10414" max="10414" width="20.33203125" style="1" bestFit="1" customWidth="1"/>
    <col min="10415" max="10415" width="18.6640625" style="1" customWidth="1"/>
    <col min="10416" max="10416" width="17.33203125" style="1" customWidth="1"/>
    <col min="10417" max="10623" width="8.88671875" style="1"/>
    <col min="10624" max="10624" width="3.44140625" style="1" bestFit="1" customWidth="1"/>
    <col min="10625" max="10625" width="12.6640625" style="1" customWidth="1"/>
    <col min="10626" max="10626" width="40.44140625" style="1" customWidth="1"/>
    <col min="10627" max="10627" width="16" style="1" customWidth="1"/>
    <col min="10628" max="10628" width="17.88671875" style="1" customWidth="1"/>
    <col min="10629" max="10629" width="18.44140625" style="1" customWidth="1"/>
    <col min="10630" max="10630" width="17.109375" style="1" customWidth="1"/>
    <col min="10631" max="10631" width="15.5546875" style="1" customWidth="1"/>
    <col min="10632" max="10632" width="15.44140625" style="1" customWidth="1"/>
    <col min="10633" max="10633" width="17" style="1" customWidth="1"/>
    <col min="10634" max="10634" width="18.6640625" style="1" bestFit="1" customWidth="1"/>
    <col min="10635" max="10635" width="13.44140625" style="1" bestFit="1" customWidth="1"/>
    <col min="10636" max="10636" width="9.88671875" style="1" bestFit="1" customWidth="1"/>
    <col min="10637" max="10637" width="8.88671875" style="1"/>
    <col min="10638" max="10638" width="10.88671875" style="1" customWidth="1"/>
    <col min="10639" max="10639" width="8.88671875" style="1"/>
    <col min="10640" max="10640" width="9.33203125" style="1" bestFit="1" customWidth="1"/>
    <col min="10641" max="10641" width="24.109375" style="1" bestFit="1" customWidth="1"/>
    <col min="10642" max="10659" width="8.88671875" style="1"/>
    <col min="10660" max="10660" width="3.33203125" style="1" customWidth="1"/>
    <col min="10661" max="10661" width="12.6640625" style="1" customWidth="1"/>
    <col min="10662" max="10662" width="38.5546875" style="1" customWidth="1"/>
    <col min="10663" max="10663" width="15.109375" style="1" customWidth="1"/>
    <col min="10664" max="10664" width="15.6640625" style="1" customWidth="1"/>
    <col min="10665" max="10665" width="14.88671875" style="1" customWidth="1"/>
    <col min="10666" max="10666" width="9.109375" style="1" customWidth="1"/>
    <col min="10667" max="10667" width="8.88671875" style="1" customWidth="1"/>
    <col min="10668" max="10668" width="9.6640625" style="1" customWidth="1"/>
    <col min="10669" max="10669" width="9.33203125" style="1" customWidth="1"/>
    <col min="10670" max="10670" width="20.33203125" style="1" bestFit="1" customWidth="1"/>
    <col min="10671" max="10671" width="18.6640625" style="1" customWidth="1"/>
    <col min="10672" max="10672" width="17.33203125" style="1" customWidth="1"/>
    <col min="10673" max="10879" width="8.88671875" style="1"/>
    <col min="10880" max="10880" width="3.44140625" style="1" bestFit="1" customWidth="1"/>
    <col min="10881" max="10881" width="12.6640625" style="1" customWidth="1"/>
    <col min="10882" max="10882" width="40.44140625" style="1" customWidth="1"/>
    <col min="10883" max="10883" width="16" style="1" customWidth="1"/>
    <col min="10884" max="10884" width="17.88671875" style="1" customWidth="1"/>
    <col min="10885" max="10885" width="18.44140625" style="1" customWidth="1"/>
    <col min="10886" max="10886" width="17.109375" style="1" customWidth="1"/>
    <col min="10887" max="10887" width="15.5546875" style="1" customWidth="1"/>
    <col min="10888" max="10888" width="15.44140625" style="1" customWidth="1"/>
    <col min="10889" max="10889" width="17" style="1" customWidth="1"/>
    <col min="10890" max="10890" width="18.6640625" style="1" bestFit="1" customWidth="1"/>
    <col min="10891" max="10891" width="13.44140625" style="1" bestFit="1" customWidth="1"/>
    <col min="10892" max="10892" width="9.88671875" style="1" bestFit="1" customWidth="1"/>
    <col min="10893" max="10893" width="8.88671875" style="1"/>
    <col min="10894" max="10894" width="10.88671875" style="1" customWidth="1"/>
    <col min="10895" max="10895" width="8.88671875" style="1"/>
    <col min="10896" max="10896" width="9.33203125" style="1" bestFit="1" customWidth="1"/>
    <col min="10897" max="10897" width="24.109375" style="1" bestFit="1" customWidth="1"/>
    <col min="10898" max="10915" width="8.88671875" style="1"/>
    <col min="10916" max="10916" width="3.33203125" style="1" customWidth="1"/>
    <col min="10917" max="10917" width="12.6640625" style="1" customWidth="1"/>
    <col min="10918" max="10918" width="38.5546875" style="1" customWidth="1"/>
    <col min="10919" max="10919" width="15.109375" style="1" customWidth="1"/>
    <col min="10920" max="10920" width="15.6640625" style="1" customWidth="1"/>
    <col min="10921" max="10921" width="14.88671875" style="1" customWidth="1"/>
    <col min="10922" max="10922" width="9.109375" style="1" customWidth="1"/>
    <col min="10923" max="10923" width="8.88671875" style="1" customWidth="1"/>
    <col min="10924" max="10924" width="9.6640625" style="1" customWidth="1"/>
    <col min="10925" max="10925" width="9.33203125" style="1" customWidth="1"/>
    <col min="10926" max="10926" width="20.33203125" style="1" bestFit="1" customWidth="1"/>
    <col min="10927" max="10927" width="18.6640625" style="1" customWidth="1"/>
    <col min="10928" max="10928" width="17.33203125" style="1" customWidth="1"/>
    <col min="10929" max="11135" width="8.88671875" style="1"/>
    <col min="11136" max="11136" width="3.44140625" style="1" bestFit="1" customWidth="1"/>
    <col min="11137" max="11137" width="12.6640625" style="1" customWidth="1"/>
    <col min="11138" max="11138" width="40.44140625" style="1" customWidth="1"/>
    <col min="11139" max="11139" width="16" style="1" customWidth="1"/>
    <col min="11140" max="11140" width="17.88671875" style="1" customWidth="1"/>
    <col min="11141" max="11141" width="18.44140625" style="1" customWidth="1"/>
    <col min="11142" max="11142" width="17.109375" style="1" customWidth="1"/>
    <col min="11143" max="11143" width="15.5546875" style="1" customWidth="1"/>
    <col min="11144" max="11144" width="15.44140625" style="1" customWidth="1"/>
    <col min="11145" max="11145" width="17" style="1" customWidth="1"/>
    <col min="11146" max="11146" width="18.6640625" style="1" bestFit="1" customWidth="1"/>
    <col min="11147" max="11147" width="13.44140625" style="1" bestFit="1" customWidth="1"/>
    <col min="11148" max="11148" width="9.88671875" style="1" bestFit="1" customWidth="1"/>
    <col min="11149" max="11149" width="8.88671875" style="1"/>
    <col min="11150" max="11150" width="10.88671875" style="1" customWidth="1"/>
    <col min="11151" max="11151" width="8.88671875" style="1"/>
    <col min="11152" max="11152" width="9.33203125" style="1" bestFit="1" customWidth="1"/>
    <col min="11153" max="11153" width="24.109375" style="1" bestFit="1" customWidth="1"/>
    <col min="11154" max="11171" width="8.88671875" style="1"/>
    <col min="11172" max="11172" width="3.33203125" style="1" customWidth="1"/>
    <col min="11173" max="11173" width="12.6640625" style="1" customWidth="1"/>
    <col min="11174" max="11174" width="38.5546875" style="1" customWidth="1"/>
    <col min="11175" max="11175" width="15.109375" style="1" customWidth="1"/>
    <col min="11176" max="11176" width="15.6640625" style="1" customWidth="1"/>
    <col min="11177" max="11177" width="14.88671875" style="1" customWidth="1"/>
    <col min="11178" max="11178" width="9.109375" style="1" customWidth="1"/>
    <col min="11179" max="11179" width="8.88671875" style="1" customWidth="1"/>
    <col min="11180" max="11180" width="9.6640625" style="1" customWidth="1"/>
    <col min="11181" max="11181" width="9.33203125" style="1" customWidth="1"/>
    <col min="11182" max="11182" width="20.33203125" style="1" bestFit="1" customWidth="1"/>
    <col min="11183" max="11183" width="18.6640625" style="1" customWidth="1"/>
    <col min="11184" max="11184" width="17.33203125" style="1" customWidth="1"/>
    <col min="11185" max="11391" width="8.88671875" style="1"/>
    <col min="11392" max="11392" width="3.44140625" style="1" bestFit="1" customWidth="1"/>
    <col min="11393" max="11393" width="12.6640625" style="1" customWidth="1"/>
    <col min="11394" max="11394" width="40.44140625" style="1" customWidth="1"/>
    <col min="11395" max="11395" width="16" style="1" customWidth="1"/>
    <col min="11396" max="11396" width="17.88671875" style="1" customWidth="1"/>
    <col min="11397" max="11397" width="18.44140625" style="1" customWidth="1"/>
    <col min="11398" max="11398" width="17.109375" style="1" customWidth="1"/>
    <col min="11399" max="11399" width="15.5546875" style="1" customWidth="1"/>
    <col min="11400" max="11400" width="15.44140625" style="1" customWidth="1"/>
    <col min="11401" max="11401" width="17" style="1" customWidth="1"/>
    <col min="11402" max="11402" width="18.6640625" style="1" bestFit="1" customWidth="1"/>
    <col min="11403" max="11403" width="13.44140625" style="1" bestFit="1" customWidth="1"/>
    <col min="11404" max="11404" width="9.88671875" style="1" bestFit="1" customWidth="1"/>
    <col min="11405" max="11405" width="8.88671875" style="1"/>
    <col min="11406" max="11406" width="10.88671875" style="1" customWidth="1"/>
    <col min="11407" max="11407" width="8.88671875" style="1"/>
    <col min="11408" max="11408" width="9.33203125" style="1" bestFit="1" customWidth="1"/>
    <col min="11409" max="11409" width="24.109375" style="1" bestFit="1" customWidth="1"/>
    <col min="11410" max="11427" width="8.88671875" style="1"/>
    <col min="11428" max="11428" width="3.33203125" style="1" customWidth="1"/>
    <col min="11429" max="11429" width="12.6640625" style="1" customWidth="1"/>
    <col min="11430" max="11430" width="38.5546875" style="1" customWidth="1"/>
    <col min="11431" max="11431" width="15.109375" style="1" customWidth="1"/>
    <col min="11432" max="11432" width="15.6640625" style="1" customWidth="1"/>
    <col min="11433" max="11433" width="14.88671875" style="1" customWidth="1"/>
    <col min="11434" max="11434" width="9.109375" style="1" customWidth="1"/>
    <col min="11435" max="11435" width="8.88671875" style="1" customWidth="1"/>
    <col min="11436" max="11436" width="9.6640625" style="1" customWidth="1"/>
    <col min="11437" max="11437" width="9.33203125" style="1" customWidth="1"/>
    <col min="11438" max="11438" width="20.33203125" style="1" bestFit="1" customWidth="1"/>
    <col min="11439" max="11439" width="18.6640625" style="1" customWidth="1"/>
    <col min="11440" max="11440" width="17.33203125" style="1" customWidth="1"/>
    <col min="11441" max="11647" width="8.88671875" style="1"/>
    <col min="11648" max="11648" width="3.44140625" style="1" bestFit="1" customWidth="1"/>
    <col min="11649" max="11649" width="12.6640625" style="1" customWidth="1"/>
    <col min="11650" max="11650" width="40.44140625" style="1" customWidth="1"/>
    <col min="11651" max="11651" width="16" style="1" customWidth="1"/>
    <col min="11652" max="11652" width="17.88671875" style="1" customWidth="1"/>
    <col min="11653" max="11653" width="18.44140625" style="1" customWidth="1"/>
    <col min="11654" max="11654" width="17.109375" style="1" customWidth="1"/>
    <col min="11655" max="11655" width="15.5546875" style="1" customWidth="1"/>
    <col min="11656" max="11656" width="15.44140625" style="1" customWidth="1"/>
    <col min="11657" max="11657" width="17" style="1" customWidth="1"/>
    <col min="11658" max="11658" width="18.6640625" style="1" bestFit="1" customWidth="1"/>
    <col min="11659" max="11659" width="13.44140625" style="1" bestFit="1" customWidth="1"/>
    <col min="11660" max="11660" width="9.88671875" style="1" bestFit="1" customWidth="1"/>
    <col min="11661" max="11661" width="8.88671875" style="1"/>
    <col min="11662" max="11662" width="10.88671875" style="1" customWidth="1"/>
    <col min="11663" max="11663" width="8.88671875" style="1"/>
    <col min="11664" max="11664" width="9.33203125" style="1" bestFit="1" customWidth="1"/>
    <col min="11665" max="11665" width="24.109375" style="1" bestFit="1" customWidth="1"/>
    <col min="11666" max="11683" width="8.88671875" style="1"/>
    <col min="11684" max="11684" width="3.33203125" style="1" customWidth="1"/>
    <col min="11685" max="11685" width="12.6640625" style="1" customWidth="1"/>
    <col min="11686" max="11686" width="38.5546875" style="1" customWidth="1"/>
    <col min="11687" max="11687" width="15.109375" style="1" customWidth="1"/>
    <col min="11688" max="11688" width="15.6640625" style="1" customWidth="1"/>
    <col min="11689" max="11689" width="14.88671875" style="1" customWidth="1"/>
    <col min="11690" max="11690" width="9.109375" style="1" customWidth="1"/>
    <col min="11691" max="11691" width="8.88671875" style="1" customWidth="1"/>
    <col min="11692" max="11692" width="9.6640625" style="1" customWidth="1"/>
    <col min="11693" max="11693" width="9.33203125" style="1" customWidth="1"/>
    <col min="11694" max="11694" width="20.33203125" style="1" bestFit="1" customWidth="1"/>
    <col min="11695" max="11695" width="18.6640625" style="1" customWidth="1"/>
    <col min="11696" max="11696" width="17.33203125" style="1" customWidth="1"/>
    <col min="11697" max="11903" width="8.88671875" style="1"/>
    <col min="11904" max="11904" width="3.44140625" style="1" bestFit="1" customWidth="1"/>
    <col min="11905" max="11905" width="12.6640625" style="1" customWidth="1"/>
    <col min="11906" max="11906" width="40.44140625" style="1" customWidth="1"/>
    <col min="11907" max="11907" width="16" style="1" customWidth="1"/>
    <col min="11908" max="11908" width="17.88671875" style="1" customWidth="1"/>
    <col min="11909" max="11909" width="18.44140625" style="1" customWidth="1"/>
    <col min="11910" max="11910" width="17.109375" style="1" customWidth="1"/>
    <col min="11911" max="11911" width="15.5546875" style="1" customWidth="1"/>
    <col min="11912" max="11912" width="15.44140625" style="1" customWidth="1"/>
    <col min="11913" max="11913" width="17" style="1" customWidth="1"/>
    <col min="11914" max="11914" width="18.6640625" style="1" bestFit="1" customWidth="1"/>
    <col min="11915" max="11915" width="13.44140625" style="1" bestFit="1" customWidth="1"/>
    <col min="11916" max="11916" width="9.88671875" style="1" bestFit="1" customWidth="1"/>
    <col min="11917" max="11917" width="8.88671875" style="1"/>
    <col min="11918" max="11918" width="10.88671875" style="1" customWidth="1"/>
    <col min="11919" max="11919" width="8.88671875" style="1"/>
    <col min="11920" max="11920" width="9.33203125" style="1" bestFit="1" customWidth="1"/>
    <col min="11921" max="11921" width="24.109375" style="1" bestFit="1" customWidth="1"/>
    <col min="11922" max="11939" width="8.88671875" style="1"/>
    <col min="11940" max="11940" width="3.33203125" style="1" customWidth="1"/>
    <col min="11941" max="11941" width="12.6640625" style="1" customWidth="1"/>
    <col min="11942" max="11942" width="38.5546875" style="1" customWidth="1"/>
    <col min="11943" max="11943" width="15.109375" style="1" customWidth="1"/>
    <col min="11944" max="11944" width="15.6640625" style="1" customWidth="1"/>
    <col min="11945" max="11945" width="14.88671875" style="1" customWidth="1"/>
    <col min="11946" max="11946" width="9.109375" style="1" customWidth="1"/>
    <col min="11947" max="11947" width="8.88671875" style="1" customWidth="1"/>
    <col min="11948" max="11948" width="9.6640625" style="1" customWidth="1"/>
    <col min="11949" max="11949" width="9.33203125" style="1" customWidth="1"/>
    <col min="11950" max="11950" width="20.33203125" style="1" bestFit="1" customWidth="1"/>
    <col min="11951" max="11951" width="18.6640625" style="1" customWidth="1"/>
    <col min="11952" max="11952" width="17.33203125" style="1" customWidth="1"/>
    <col min="11953" max="12159" width="8.88671875" style="1"/>
    <col min="12160" max="12160" width="3.44140625" style="1" bestFit="1" customWidth="1"/>
    <col min="12161" max="12161" width="12.6640625" style="1" customWidth="1"/>
    <col min="12162" max="12162" width="40.44140625" style="1" customWidth="1"/>
    <col min="12163" max="12163" width="16" style="1" customWidth="1"/>
    <col min="12164" max="12164" width="17.88671875" style="1" customWidth="1"/>
    <col min="12165" max="12165" width="18.44140625" style="1" customWidth="1"/>
    <col min="12166" max="12166" width="17.109375" style="1" customWidth="1"/>
    <col min="12167" max="12167" width="15.5546875" style="1" customWidth="1"/>
    <col min="12168" max="12168" width="15.44140625" style="1" customWidth="1"/>
    <col min="12169" max="12169" width="17" style="1" customWidth="1"/>
    <col min="12170" max="12170" width="18.6640625" style="1" bestFit="1" customWidth="1"/>
    <col min="12171" max="12171" width="13.44140625" style="1" bestFit="1" customWidth="1"/>
    <col min="12172" max="12172" width="9.88671875" style="1" bestFit="1" customWidth="1"/>
    <col min="12173" max="12173" width="8.88671875" style="1"/>
    <col min="12174" max="12174" width="10.88671875" style="1" customWidth="1"/>
    <col min="12175" max="12175" width="8.88671875" style="1"/>
    <col min="12176" max="12176" width="9.33203125" style="1" bestFit="1" customWidth="1"/>
    <col min="12177" max="12177" width="24.109375" style="1" bestFit="1" customWidth="1"/>
    <col min="12178" max="12195" width="8.88671875" style="1"/>
    <col min="12196" max="12196" width="3.33203125" style="1" customWidth="1"/>
    <col min="12197" max="12197" width="12.6640625" style="1" customWidth="1"/>
    <col min="12198" max="12198" width="38.5546875" style="1" customWidth="1"/>
    <col min="12199" max="12199" width="15.109375" style="1" customWidth="1"/>
    <col min="12200" max="12200" width="15.6640625" style="1" customWidth="1"/>
    <col min="12201" max="12201" width="14.88671875" style="1" customWidth="1"/>
    <col min="12202" max="12202" width="9.109375" style="1" customWidth="1"/>
    <col min="12203" max="12203" width="8.88671875" style="1" customWidth="1"/>
    <col min="12204" max="12204" width="9.6640625" style="1" customWidth="1"/>
    <col min="12205" max="12205" width="9.33203125" style="1" customWidth="1"/>
    <col min="12206" max="12206" width="20.33203125" style="1" bestFit="1" customWidth="1"/>
    <col min="12207" max="12207" width="18.6640625" style="1" customWidth="1"/>
    <col min="12208" max="12208" width="17.33203125" style="1" customWidth="1"/>
    <col min="12209" max="12415" width="8.88671875" style="1"/>
    <col min="12416" max="12416" width="3.44140625" style="1" bestFit="1" customWidth="1"/>
    <col min="12417" max="12417" width="12.6640625" style="1" customWidth="1"/>
    <col min="12418" max="12418" width="40.44140625" style="1" customWidth="1"/>
    <col min="12419" max="12419" width="16" style="1" customWidth="1"/>
    <col min="12420" max="12420" width="17.88671875" style="1" customWidth="1"/>
    <col min="12421" max="12421" width="18.44140625" style="1" customWidth="1"/>
    <col min="12422" max="12422" width="17.109375" style="1" customWidth="1"/>
    <col min="12423" max="12423" width="15.5546875" style="1" customWidth="1"/>
    <col min="12424" max="12424" width="15.44140625" style="1" customWidth="1"/>
    <col min="12425" max="12425" width="17" style="1" customWidth="1"/>
    <col min="12426" max="12426" width="18.6640625" style="1" bestFit="1" customWidth="1"/>
    <col min="12427" max="12427" width="13.44140625" style="1" bestFit="1" customWidth="1"/>
    <col min="12428" max="12428" width="9.88671875" style="1" bestFit="1" customWidth="1"/>
    <col min="12429" max="12429" width="8.88671875" style="1"/>
    <col min="12430" max="12430" width="10.88671875" style="1" customWidth="1"/>
    <col min="12431" max="12431" width="8.88671875" style="1"/>
    <col min="12432" max="12432" width="9.33203125" style="1" bestFit="1" customWidth="1"/>
    <col min="12433" max="12433" width="24.109375" style="1" bestFit="1" customWidth="1"/>
    <col min="12434" max="12451" width="8.88671875" style="1"/>
    <col min="12452" max="12452" width="3.33203125" style="1" customWidth="1"/>
    <col min="12453" max="12453" width="12.6640625" style="1" customWidth="1"/>
    <col min="12454" max="12454" width="38.5546875" style="1" customWidth="1"/>
    <col min="12455" max="12455" width="15.109375" style="1" customWidth="1"/>
    <col min="12456" max="12456" width="15.6640625" style="1" customWidth="1"/>
    <col min="12457" max="12457" width="14.88671875" style="1" customWidth="1"/>
    <col min="12458" max="12458" width="9.109375" style="1" customWidth="1"/>
    <col min="12459" max="12459" width="8.88671875" style="1" customWidth="1"/>
    <col min="12460" max="12460" width="9.6640625" style="1" customWidth="1"/>
    <col min="12461" max="12461" width="9.33203125" style="1" customWidth="1"/>
    <col min="12462" max="12462" width="20.33203125" style="1" bestFit="1" customWidth="1"/>
    <col min="12463" max="12463" width="18.6640625" style="1" customWidth="1"/>
    <col min="12464" max="12464" width="17.33203125" style="1" customWidth="1"/>
    <col min="12465" max="12671" width="8.88671875" style="1"/>
    <col min="12672" max="12672" width="3.44140625" style="1" bestFit="1" customWidth="1"/>
    <col min="12673" max="12673" width="12.6640625" style="1" customWidth="1"/>
    <col min="12674" max="12674" width="40.44140625" style="1" customWidth="1"/>
    <col min="12675" max="12675" width="16" style="1" customWidth="1"/>
    <col min="12676" max="12676" width="17.88671875" style="1" customWidth="1"/>
    <col min="12677" max="12677" width="18.44140625" style="1" customWidth="1"/>
    <col min="12678" max="12678" width="17.109375" style="1" customWidth="1"/>
    <col min="12679" max="12679" width="15.5546875" style="1" customWidth="1"/>
    <col min="12680" max="12680" width="15.44140625" style="1" customWidth="1"/>
    <col min="12681" max="12681" width="17" style="1" customWidth="1"/>
    <col min="12682" max="12682" width="18.6640625" style="1" bestFit="1" customWidth="1"/>
    <col min="12683" max="12683" width="13.44140625" style="1" bestFit="1" customWidth="1"/>
    <col min="12684" max="12684" width="9.88671875" style="1" bestFit="1" customWidth="1"/>
    <col min="12685" max="12685" width="8.88671875" style="1"/>
    <col min="12686" max="12686" width="10.88671875" style="1" customWidth="1"/>
    <col min="12687" max="12687" width="8.88671875" style="1"/>
    <col min="12688" max="12688" width="9.33203125" style="1" bestFit="1" customWidth="1"/>
    <col min="12689" max="12689" width="24.109375" style="1" bestFit="1" customWidth="1"/>
    <col min="12690" max="12707" width="8.88671875" style="1"/>
    <col min="12708" max="12708" width="3.33203125" style="1" customWidth="1"/>
    <col min="12709" max="12709" width="12.6640625" style="1" customWidth="1"/>
    <col min="12710" max="12710" width="38.5546875" style="1" customWidth="1"/>
    <col min="12711" max="12711" width="15.109375" style="1" customWidth="1"/>
    <col min="12712" max="12712" width="15.6640625" style="1" customWidth="1"/>
    <col min="12713" max="12713" width="14.88671875" style="1" customWidth="1"/>
    <col min="12714" max="12714" width="9.109375" style="1" customWidth="1"/>
    <col min="12715" max="12715" width="8.88671875" style="1" customWidth="1"/>
    <col min="12716" max="12716" width="9.6640625" style="1" customWidth="1"/>
    <col min="12717" max="12717" width="9.33203125" style="1" customWidth="1"/>
    <col min="12718" max="12718" width="20.33203125" style="1" bestFit="1" customWidth="1"/>
    <col min="12719" max="12719" width="18.6640625" style="1" customWidth="1"/>
    <col min="12720" max="12720" width="17.33203125" style="1" customWidth="1"/>
    <col min="12721" max="12927" width="8.88671875" style="1"/>
    <col min="12928" max="12928" width="3.44140625" style="1" bestFit="1" customWidth="1"/>
    <col min="12929" max="12929" width="12.6640625" style="1" customWidth="1"/>
    <col min="12930" max="12930" width="40.44140625" style="1" customWidth="1"/>
    <col min="12931" max="12931" width="16" style="1" customWidth="1"/>
    <col min="12932" max="12932" width="17.88671875" style="1" customWidth="1"/>
    <col min="12933" max="12933" width="18.44140625" style="1" customWidth="1"/>
    <col min="12934" max="12934" width="17.109375" style="1" customWidth="1"/>
    <col min="12935" max="12935" width="15.5546875" style="1" customWidth="1"/>
    <col min="12936" max="12936" width="15.44140625" style="1" customWidth="1"/>
    <col min="12937" max="12937" width="17" style="1" customWidth="1"/>
    <col min="12938" max="12938" width="18.6640625" style="1" bestFit="1" customWidth="1"/>
    <col min="12939" max="12939" width="13.44140625" style="1" bestFit="1" customWidth="1"/>
    <col min="12940" max="12940" width="9.88671875" style="1" bestFit="1" customWidth="1"/>
    <col min="12941" max="12941" width="8.88671875" style="1"/>
    <col min="12942" max="12942" width="10.88671875" style="1" customWidth="1"/>
    <col min="12943" max="12943" width="8.88671875" style="1"/>
    <col min="12944" max="12944" width="9.33203125" style="1" bestFit="1" customWidth="1"/>
    <col min="12945" max="12945" width="24.109375" style="1" bestFit="1" customWidth="1"/>
    <col min="12946" max="12963" width="8.88671875" style="1"/>
    <col min="12964" max="12964" width="3.33203125" style="1" customWidth="1"/>
    <col min="12965" max="12965" width="12.6640625" style="1" customWidth="1"/>
    <col min="12966" max="12966" width="38.5546875" style="1" customWidth="1"/>
    <col min="12967" max="12967" width="15.109375" style="1" customWidth="1"/>
    <col min="12968" max="12968" width="15.6640625" style="1" customWidth="1"/>
    <col min="12969" max="12969" width="14.88671875" style="1" customWidth="1"/>
    <col min="12970" max="12970" width="9.109375" style="1" customWidth="1"/>
    <col min="12971" max="12971" width="8.88671875" style="1" customWidth="1"/>
    <col min="12972" max="12972" width="9.6640625" style="1" customWidth="1"/>
    <col min="12973" max="12973" width="9.33203125" style="1" customWidth="1"/>
    <col min="12974" max="12974" width="20.33203125" style="1" bestFit="1" customWidth="1"/>
    <col min="12975" max="12975" width="18.6640625" style="1" customWidth="1"/>
    <col min="12976" max="12976" width="17.33203125" style="1" customWidth="1"/>
    <col min="12977" max="13183" width="8.88671875" style="1"/>
    <col min="13184" max="13184" width="3.44140625" style="1" bestFit="1" customWidth="1"/>
    <col min="13185" max="13185" width="12.6640625" style="1" customWidth="1"/>
    <col min="13186" max="13186" width="40.44140625" style="1" customWidth="1"/>
    <col min="13187" max="13187" width="16" style="1" customWidth="1"/>
    <col min="13188" max="13188" width="17.88671875" style="1" customWidth="1"/>
    <col min="13189" max="13189" width="18.44140625" style="1" customWidth="1"/>
    <col min="13190" max="13190" width="17.109375" style="1" customWidth="1"/>
    <col min="13191" max="13191" width="15.5546875" style="1" customWidth="1"/>
    <col min="13192" max="13192" width="15.44140625" style="1" customWidth="1"/>
    <col min="13193" max="13193" width="17" style="1" customWidth="1"/>
    <col min="13194" max="13194" width="18.6640625" style="1" bestFit="1" customWidth="1"/>
    <col min="13195" max="13195" width="13.44140625" style="1" bestFit="1" customWidth="1"/>
    <col min="13196" max="13196" width="9.88671875" style="1" bestFit="1" customWidth="1"/>
    <col min="13197" max="13197" width="8.88671875" style="1"/>
    <col min="13198" max="13198" width="10.88671875" style="1" customWidth="1"/>
    <col min="13199" max="13199" width="8.88671875" style="1"/>
    <col min="13200" max="13200" width="9.33203125" style="1" bestFit="1" customWidth="1"/>
    <col min="13201" max="13201" width="24.109375" style="1" bestFit="1" customWidth="1"/>
    <col min="13202" max="13219" width="8.88671875" style="1"/>
    <col min="13220" max="13220" width="3.33203125" style="1" customWidth="1"/>
    <col min="13221" max="13221" width="12.6640625" style="1" customWidth="1"/>
    <col min="13222" max="13222" width="38.5546875" style="1" customWidth="1"/>
    <col min="13223" max="13223" width="15.109375" style="1" customWidth="1"/>
    <col min="13224" max="13224" width="15.6640625" style="1" customWidth="1"/>
    <col min="13225" max="13225" width="14.88671875" style="1" customWidth="1"/>
    <col min="13226" max="13226" width="9.109375" style="1" customWidth="1"/>
    <col min="13227" max="13227" width="8.88671875" style="1" customWidth="1"/>
    <col min="13228" max="13228" width="9.6640625" style="1" customWidth="1"/>
    <col min="13229" max="13229" width="9.33203125" style="1" customWidth="1"/>
    <col min="13230" max="13230" width="20.33203125" style="1" bestFit="1" customWidth="1"/>
    <col min="13231" max="13231" width="18.6640625" style="1" customWidth="1"/>
    <col min="13232" max="13232" width="17.33203125" style="1" customWidth="1"/>
    <col min="13233" max="13439" width="8.88671875" style="1"/>
    <col min="13440" max="13440" width="3.44140625" style="1" bestFit="1" customWidth="1"/>
    <col min="13441" max="13441" width="12.6640625" style="1" customWidth="1"/>
    <col min="13442" max="13442" width="40.44140625" style="1" customWidth="1"/>
    <col min="13443" max="13443" width="16" style="1" customWidth="1"/>
    <col min="13444" max="13444" width="17.88671875" style="1" customWidth="1"/>
    <col min="13445" max="13445" width="18.44140625" style="1" customWidth="1"/>
    <col min="13446" max="13446" width="17.109375" style="1" customWidth="1"/>
    <col min="13447" max="13447" width="15.5546875" style="1" customWidth="1"/>
    <col min="13448" max="13448" width="15.44140625" style="1" customWidth="1"/>
    <col min="13449" max="13449" width="17" style="1" customWidth="1"/>
    <col min="13450" max="13450" width="18.6640625" style="1" bestFit="1" customWidth="1"/>
    <col min="13451" max="13451" width="13.44140625" style="1" bestFit="1" customWidth="1"/>
    <col min="13452" max="13452" width="9.88671875" style="1" bestFit="1" customWidth="1"/>
    <col min="13453" max="13453" width="8.88671875" style="1"/>
    <col min="13454" max="13454" width="10.88671875" style="1" customWidth="1"/>
    <col min="13455" max="13455" width="8.88671875" style="1"/>
    <col min="13456" max="13456" width="9.33203125" style="1" bestFit="1" customWidth="1"/>
    <col min="13457" max="13457" width="24.109375" style="1" bestFit="1" customWidth="1"/>
    <col min="13458" max="13475" width="8.88671875" style="1"/>
    <col min="13476" max="13476" width="3.33203125" style="1" customWidth="1"/>
    <col min="13477" max="13477" width="12.6640625" style="1" customWidth="1"/>
    <col min="13478" max="13478" width="38.5546875" style="1" customWidth="1"/>
    <col min="13479" max="13479" width="15.109375" style="1" customWidth="1"/>
    <col min="13480" max="13480" width="15.6640625" style="1" customWidth="1"/>
    <col min="13481" max="13481" width="14.88671875" style="1" customWidth="1"/>
    <col min="13482" max="13482" width="9.109375" style="1" customWidth="1"/>
    <col min="13483" max="13483" width="8.88671875" style="1" customWidth="1"/>
    <col min="13484" max="13484" width="9.6640625" style="1" customWidth="1"/>
    <col min="13485" max="13485" width="9.33203125" style="1" customWidth="1"/>
    <col min="13486" max="13486" width="20.33203125" style="1" bestFit="1" customWidth="1"/>
    <col min="13487" max="13487" width="18.6640625" style="1" customWidth="1"/>
    <col min="13488" max="13488" width="17.33203125" style="1" customWidth="1"/>
    <col min="13489" max="13695" width="8.88671875" style="1"/>
    <col min="13696" max="13696" width="3.44140625" style="1" bestFit="1" customWidth="1"/>
    <col min="13697" max="13697" width="12.6640625" style="1" customWidth="1"/>
    <col min="13698" max="13698" width="40.44140625" style="1" customWidth="1"/>
    <col min="13699" max="13699" width="16" style="1" customWidth="1"/>
    <col min="13700" max="13700" width="17.88671875" style="1" customWidth="1"/>
    <col min="13701" max="13701" width="18.44140625" style="1" customWidth="1"/>
    <col min="13702" max="13702" width="17.109375" style="1" customWidth="1"/>
    <col min="13703" max="13703" width="15.5546875" style="1" customWidth="1"/>
    <col min="13704" max="13704" width="15.44140625" style="1" customWidth="1"/>
    <col min="13705" max="13705" width="17" style="1" customWidth="1"/>
    <col min="13706" max="13706" width="18.6640625" style="1" bestFit="1" customWidth="1"/>
    <col min="13707" max="13707" width="13.44140625" style="1" bestFit="1" customWidth="1"/>
    <col min="13708" max="13708" width="9.88671875" style="1" bestFit="1" customWidth="1"/>
    <col min="13709" max="13709" width="8.88671875" style="1"/>
    <col min="13710" max="13710" width="10.88671875" style="1" customWidth="1"/>
    <col min="13711" max="13711" width="8.88671875" style="1"/>
    <col min="13712" max="13712" width="9.33203125" style="1" bestFit="1" customWidth="1"/>
    <col min="13713" max="13713" width="24.109375" style="1" bestFit="1" customWidth="1"/>
    <col min="13714" max="13731" width="8.88671875" style="1"/>
    <col min="13732" max="13732" width="3.33203125" style="1" customWidth="1"/>
    <col min="13733" max="13733" width="12.6640625" style="1" customWidth="1"/>
    <col min="13734" max="13734" width="38.5546875" style="1" customWidth="1"/>
    <col min="13735" max="13735" width="15.109375" style="1" customWidth="1"/>
    <col min="13736" max="13736" width="15.6640625" style="1" customWidth="1"/>
    <col min="13737" max="13737" width="14.88671875" style="1" customWidth="1"/>
    <col min="13738" max="13738" width="9.109375" style="1" customWidth="1"/>
    <col min="13739" max="13739" width="8.88671875" style="1" customWidth="1"/>
    <col min="13740" max="13740" width="9.6640625" style="1" customWidth="1"/>
    <col min="13741" max="13741" width="9.33203125" style="1" customWidth="1"/>
    <col min="13742" max="13742" width="20.33203125" style="1" bestFit="1" customWidth="1"/>
    <col min="13743" max="13743" width="18.6640625" style="1" customWidth="1"/>
    <col min="13744" max="13744" width="17.33203125" style="1" customWidth="1"/>
    <col min="13745" max="13951" width="8.88671875" style="1"/>
    <col min="13952" max="13952" width="3.44140625" style="1" bestFit="1" customWidth="1"/>
    <col min="13953" max="13953" width="12.6640625" style="1" customWidth="1"/>
    <col min="13954" max="13954" width="40.44140625" style="1" customWidth="1"/>
    <col min="13955" max="13955" width="16" style="1" customWidth="1"/>
    <col min="13956" max="13956" width="17.88671875" style="1" customWidth="1"/>
    <col min="13957" max="13957" width="18.44140625" style="1" customWidth="1"/>
    <col min="13958" max="13958" width="17.109375" style="1" customWidth="1"/>
    <col min="13959" max="13959" width="15.5546875" style="1" customWidth="1"/>
    <col min="13960" max="13960" width="15.44140625" style="1" customWidth="1"/>
    <col min="13961" max="13961" width="17" style="1" customWidth="1"/>
    <col min="13962" max="13962" width="18.6640625" style="1" bestFit="1" customWidth="1"/>
    <col min="13963" max="13963" width="13.44140625" style="1" bestFit="1" customWidth="1"/>
    <col min="13964" max="13964" width="9.88671875" style="1" bestFit="1" customWidth="1"/>
    <col min="13965" max="13965" width="8.88671875" style="1"/>
    <col min="13966" max="13966" width="10.88671875" style="1" customWidth="1"/>
    <col min="13967" max="13967" width="8.88671875" style="1"/>
    <col min="13968" max="13968" width="9.33203125" style="1" bestFit="1" customWidth="1"/>
    <col min="13969" max="13969" width="24.109375" style="1" bestFit="1" customWidth="1"/>
    <col min="13970" max="13987" width="8.88671875" style="1"/>
    <col min="13988" max="13988" width="3.33203125" style="1" customWidth="1"/>
    <col min="13989" max="13989" width="12.6640625" style="1" customWidth="1"/>
    <col min="13990" max="13990" width="38.5546875" style="1" customWidth="1"/>
    <col min="13991" max="13991" width="15.109375" style="1" customWidth="1"/>
    <col min="13992" max="13992" width="15.6640625" style="1" customWidth="1"/>
    <col min="13993" max="13993" width="14.88671875" style="1" customWidth="1"/>
    <col min="13994" max="13994" width="9.109375" style="1" customWidth="1"/>
    <col min="13995" max="13995" width="8.88671875" style="1" customWidth="1"/>
    <col min="13996" max="13996" width="9.6640625" style="1" customWidth="1"/>
    <col min="13997" max="13997" width="9.33203125" style="1" customWidth="1"/>
    <col min="13998" max="13998" width="20.33203125" style="1" bestFit="1" customWidth="1"/>
    <col min="13999" max="13999" width="18.6640625" style="1" customWidth="1"/>
    <col min="14000" max="14000" width="17.33203125" style="1" customWidth="1"/>
    <col min="14001" max="14207" width="8.88671875" style="1"/>
    <col min="14208" max="14208" width="3.44140625" style="1" bestFit="1" customWidth="1"/>
    <col min="14209" max="14209" width="12.6640625" style="1" customWidth="1"/>
    <col min="14210" max="14210" width="40.44140625" style="1" customWidth="1"/>
    <col min="14211" max="14211" width="16" style="1" customWidth="1"/>
    <col min="14212" max="14212" width="17.88671875" style="1" customWidth="1"/>
    <col min="14213" max="14213" width="18.44140625" style="1" customWidth="1"/>
    <col min="14214" max="14214" width="17.109375" style="1" customWidth="1"/>
    <col min="14215" max="14215" width="15.5546875" style="1" customWidth="1"/>
    <col min="14216" max="14216" width="15.44140625" style="1" customWidth="1"/>
    <col min="14217" max="14217" width="17" style="1" customWidth="1"/>
    <col min="14218" max="14218" width="18.6640625" style="1" bestFit="1" customWidth="1"/>
    <col min="14219" max="14219" width="13.44140625" style="1" bestFit="1" customWidth="1"/>
    <col min="14220" max="14220" width="9.88671875" style="1" bestFit="1" customWidth="1"/>
    <col min="14221" max="14221" width="8.88671875" style="1"/>
    <col min="14222" max="14222" width="10.88671875" style="1" customWidth="1"/>
    <col min="14223" max="14223" width="8.88671875" style="1"/>
    <col min="14224" max="14224" width="9.33203125" style="1" bestFit="1" customWidth="1"/>
    <col min="14225" max="14225" width="24.109375" style="1" bestFit="1" customWidth="1"/>
    <col min="14226" max="14243" width="8.88671875" style="1"/>
    <col min="14244" max="14244" width="3.33203125" style="1" customWidth="1"/>
    <col min="14245" max="14245" width="12.6640625" style="1" customWidth="1"/>
    <col min="14246" max="14246" width="38.5546875" style="1" customWidth="1"/>
    <col min="14247" max="14247" width="15.109375" style="1" customWidth="1"/>
    <col min="14248" max="14248" width="15.6640625" style="1" customWidth="1"/>
    <col min="14249" max="14249" width="14.88671875" style="1" customWidth="1"/>
    <col min="14250" max="14250" width="9.109375" style="1" customWidth="1"/>
    <col min="14251" max="14251" width="8.88671875" style="1" customWidth="1"/>
    <col min="14252" max="14252" width="9.6640625" style="1" customWidth="1"/>
    <col min="14253" max="14253" width="9.33203125" style="1" customWidth="1"/>
    <col min="14254" max="14254" width="20.33203125" style="1" bestFit="1" customWidth="1"/>
    <col min="14255" max="14255" width="18.6640625" style="1" customWidth="1"/>
    <col min="14256" max="14256" width="17.33203125" style="1" customWidth="1"/>
    <col min="14257" max="14463" width="8.88671875" style="1"/>
    <col min="14464" max="14464" width="3.44140625" style="1" bestFit="1" customWidth="1"/>
    <col min="14465" max="14465" width="12.6640625" style="1" customWidth="1"/>
    <col min="14466" max="14466" width="40.44140625" style="1" customWidth="1"/>
    <col min="14467" max="14467" width="16" style="1" customWidth="1"/>
    <col min="14468" max="14468" width="17.88671875" style="1" customWidth="1"/>
    <col min="14469" max="14469" width="18.44140625" style="1" customWidth="1"/>
    <col min="14470" max="14470" width="17.109375" style="1" customWidth="1"/>
    <col min="14471" max="14471" width="15.5546875" style="1" customWidth="1"/>
    <col min="14472" max="14472" width="15.44140625" style="1" customWidth="1"/>
    <col min="14473" max="14473" width="17" style="1" customWidth="1"/>
    <col min="14474" max="14474" width="18.6640625" style="1" bestFit="1" customWidth="1"/>
    <col min="14475" max="14475" width="13.44140625" style="1" bestFit="1" customWidth="1"/>
    <col min="14476" max="14476" width="9.88671875" style="1" bestFit="1" customWidth="1"/>
    <col min="14477" max="14477" width="8.88671875" style="1"/>
    <col min="14478" max="14478" width="10.88671875" style="1" customWidth="1"/>
    <col min="14479" max="14479" width="8.88671875" style="1"/>
    <col min="14480" max="14480" width="9.33203125" style="1" bestFit="1" customWidth="1"/>
    <col min="14481" max="14481" width="24.109375" style="1" bestFit="1" customWidth="1"/>
    <col min="14482" max="14499" width="8.88671875" style="1"/>
    <col min="14500" max="14500" width="3.33203125" style="1" customWidth="1"/>
    <col min="14501" max="14501" width="12.6640625" style="1" customWidth="1"/>
    <col min="14502" max="14502" width="38.5546875" style="1" customWidth="1"/>
    <col min="14503" max="14503" width="15.109375" style="1" customWidth="1"/>
    <col min="14504" max="14504" width="15.6640625" style="1" customWidth="1"/>
    <col min="14505" max="14505" width="14.88671875" style="1" customWidth="1"/>
    <col min="14506" max="14506" width="9.109375" style="1" customWidth="1"/>
    <col min="14507" max="14507" width="8.88671875" style="1" customWidth="1"/>
    <col min="14508" max="14508" width="9.6640625" style="1" customWidth="1"/>
    <col min="14509" max="14509" width="9.33203125" style="1" customWidth="1"/>
    <col min="14510" max="14510" width="20.33203125" style="1" bestFit="1" customWidth="1"/>
    <col min="14511" max="14511" width="18.6640625" style="1" customWidth="1"/>
    <col min="14512" max="14512" width="17.33203125" style="1" customWidth="1"/>
    <col min="14513" max="14719" width="8.88671875" style="1"/>
    <col min="14720" max="14720" width="3.44140625" style="1" bestFit="1" customWidth="1"/>
    <col min="14721" max="14721" width="12.6640625" style="1" customWidth="1"/>
    <col min="14722" max="14722" width="40.44140625" style="1" customWidth="1"/>
    <col min="14723" max="14723" width="16" style="1" customWidth="1"/>
    <col min="14724" max="14724" width="17.88671875" style="1" customWidth="1"/>
    <col min="14725" max="14725" width="18.44140625" style="1" customWidth="1"/>
    <col min="14726" max="14726" width="17.109375" style="1" customWidth="1"/>
    <col min="14727" max="14727" width="15.5546875" style="1" customWidth="1"/>
    <col min="14728" max="14728" width="15.44140625" style="1" customWidth="1"/>
    <col min="14729" max="14729" width="17" style="1" customWidth="1"/>
    <col min="14730" max="14730" width="18.6640625" style="1" bestFit="1" customWidth="1"/>
    <col min="14731" max="14731" width="13.44140625" style="1" bestFit="1" customWidth="1"/>
    <col min="14732" max="14732" width="9.88671875" style="1" bestFit="1" customWidth="1"/>
    <col min="14733" max="14733" width="8.88671875" style="1"/>
    <col min="14734" max="14734" width="10.88671875" style="1" customWidth="1"/>
    <col min="14735" max="14735" width="8.88671875" style="1"/>
    <col min="14736" max="14736" width="9.33203125" style="1" bestFit="1" customWidth="1"/>
    <col min="14737" max="14737" width="24.109375" style="1" bestFit="1" customWidth="1"/>
    <col min="14738" max="14755" width="8.88671875" style="1"/>
    <col min="14756" max="14756" width="3.33203125" style="1" customWidth="1"/>
    <col min="14757" max="14757" width="12.6640625" style="1" customWidth="1"/>
    <col min="14758" max="14758" width="38.5546875" style="1" customWidth="1"/>
    <col min="14759" max="14759" width="15.109375" style="1" customWidth="1"/>
    <col min="14760" max="14760" width="15.6640625" style="1" customWidth="1"/>
    <col min="14761" max="14761" width="14.88671875" style="1" customWidth="1"/>
    <col min="14762" max="14762" width="9.109375" style="1" customWidth="1"/>
    <col min="14763" max="14763" width="8.88671875" style="1" customWidth="1"/>
    <col min="14764" max="14764" width="9.6640625" style="1" customWidth="1"/>
    <col min="14765" max="14765" width="9.33203125" style="1" customWidth="1"/>
    <col min="14766" max="14766" width="20.33203125" style="1" bestFit="1" customWidth="1"/>
    <col min="14767" max="14767" width="18.6640625" style="1" customWidth="1"/>
    <col min="14768" max="14768" width="17.33203125" style="1" customWidth="1"/>
    <col min="14769" max="14975" width="8.88671875" style="1"/>
    <col min="14976" max="14976" width="3.44140625" style="1" bestFit="1" customWidth="1"/>
    <col min="14977" max="14977" width="12.6640625" style="1" customWidth="1"/>
    <col min="14978" max="14978" width="40.44140625" style="1" customWidth="1"/>
    <col min="14979" max="14979" width="16" style="1" customWidth="1"/>
    <col min="14980" max="14980" width="17.88671875" style="1" customWidth="1"/>
    <col min="14981" max="14981" width="18.44140625" style="1" customWidth="1"/>
    <col min="14982" max="14982" width="17.109375" style="1" customWidth="1"/>
    <col min="14983" max="14983" width="15.5546875" style="1" customWidth="1"/>
    <col min="14984" max="14984" width="15.44140625" style="1" customWidth="1"/>
    <col min="14985" max="14985" width="17" style="1" customWidth="1"/>
    <col min="14986" max="14986" width="18.6640625" style="1" bestFit="1" customWidth="1"/>
    <col min="14987" max="14987" width="13.44140625" style="1" bestFit="1" customWidth="1"/>
    <col min="14988" max="14988" width="9.88671875" style="1" bestFit="1" customWidth="1"/>
    <col min="14989" max="14989" width="8.88671875" style="1"/>
    <col min="14990" max="14990" width="10.88671875" style="1" customWidth="1"/>
    <col min="14991" max="14991" width="8.88671875" style="1"/>
    <col min="14992" max="14992" width="9.33203125" style="1" bestFit="1" customWidth="1"/>
    <col min="14993" max="14993" width="24.109375" style="1" bestFit="1" customWidth="1"/>
    <col min="14994" max="15011" width="8.88671875" style="1"/>
    <col min="15012" max="15012" width="3.33203125" style="1" customWidth="1"/>
    <col min="15013" max="15013" width="12.6640625" style="1" customWidth="1"/>
    <col min="15014" max="15014" width="38.5546875" style="1" customWidth="1"/>
    <col min="15015" max="15015" width="15.109375" style="1" customWidth="1"/>
    <col min="15016" max="15016" width="15.6640625" style="1" customWidth="1"/>
    <col min="15017" max="15017" width="14.88671875" style="1" customWidth="1"/>
    <col min="15018" max="15018" width="9.109375" style="1" customWidth="1"/>
    <col min="15019" max="15019" width="8.88671875" style="1" customWidth="1"/>
    <col min="15020" max="15020" width="9.6640625" style="1" customWidth="1"/>
    <col min="15021" max="15021" width="9.33203125" style="1" customWidth="1"/>
    <col min="15022" max="15022" width="20.33203125" style="1" bestFit="1" customWidth="1"/>
    <col min="15023" max="15023" width="18.6640625" style="1" customWidth="1"/>
    <col min="15024" max="15024" width="17.33203125" style="1" customWidth="1"/>
    <col min="15025" max="15231" width="8.88671875" style="1"/>
    <col min="15232" max="15232" width="3.44140625" style="1" bestFit="1" customWidth="1"/>
    <col min="15233" max="15233" width="12.6640625" style="1" customWidth="1"/>
    <col min="15234" max="15234" width="40.44140625" style="1" customWidth="1"/>
    <col min="15235" max="15235" width="16" style="1" customWidth="1"/>
    <col min="15236" max="15236" width="17.88671875" style="1" customWidth="1"/>
    <col min="15237" max="15237" width="18.44140625" style="1" customWidth="1"/>
    <col min="15238" max="15238" width="17.109375" style="1" customWidth="1"/>
    <col min="15239" max="15239" width="15.5546875" style="1" customWidth="1"/>
    <col min="15240" max="15240" width="15.44140625" style="1" customWidth="1"/>
    <col min="15241" max="15241" width="17" style="1" customWidth="1"/>
    <col min="15242" max="15242" width="18.6640625" style="1" bestFit="1" customWidth="1"/>
    <col min="15243" max="15243" width="13.44140625" style="1" bestFit="1" customWidth="1"/>
    <col min="15244" max="15244" width="9.88671875" style="1" bestFit="1" customWidth="1"/>
    <col min="15245" max="15245" width="8.88671875" style="1"/>
    <col min="15246" max="15246" width="10.88671875" style="1" customWidth="1"/>
    <col min="15247" max="15247" width="8.88671875" style="1"/>
    <col min="15248" max="15248" width="9.33203125" style="1" bestFit="1" customWidth="1"/>
    <col min="15249" max="15249" width="24.109375" style="1" bestFit="1" customWidth="1"/>
    <col min="15250" max="15267" width="8.88671875" style="1"/>
    <col min="15268" max="15268" width="3.33203125" style="1" customWidth="1"/>
    <col min="15269" max="15269" width="12.6640625" style="1" customWidth="1"/>
    <col min="15270" max="15270" width="38.5546875" style="1" customWidth="1"/>
    <col min="15271" max="15271" width="15.109375" style="1" customWidth="1"/>
    <col min="15272" max="15272" width="15.6640625" style="1" customWidth="1"/>
    <col min="15273" max="15273" width="14.88671875" style="1" customWidth="1"/>
    <col min="15274" max="15274" width="9.109375" style="1" customWidth="1"/>
    <col min="15275" max="15275" width="8.88671875" style="1" customWidth="1"/>
    <col min="15276" max="15276" width="9.6640625" style="1" customWidth="1"/>
    <col min="15277" max="15277" width="9.33203125" style="1" customWidth="1"/>
    <col min="15278" max="15278" width="20.33203125" style="1" bestFit="1" customWidth="1"/>
    <col min="15279" max="15279" width="18.6640625" style="1" customWidth="1"/>
    <col min="15280" max="15280" width="17.33203125" style="1" customWidth="1"/>
    <col min="15281" max="15487" width="8.88671875" style="1"/>
    <col min="15488" max="15488" width="3.44140625" style="1" bestFit="1" customWidth="1"/>
    <col min="15489" max="15489" width="12.6640625" style="1" customWidth="1"/>
    <col min="15490" max="15490" width="40.44140625" style="1" customWidth="1"/>
    <col min="15491" max="15491" width="16" style="1" customWidth="1"/>
    <col min="15492" max="15492" width="17.88671875" style="1" customWidth="1"/>
    <col min="15493" max="15493" width="18.44140625" style="1" customWidth="1"/>
    <col min="15494" max="15494" width="17.109375" style="1" customWidth="1"/>
    <col min="15495" max="15495" width="15.5546875" style="1" customWidth="1"/>
    <col min="15496" max="15496" width="15.44140625" style="1" customWidth="1"/>
    <col min="15497" max="15497" width="17" style="1" customWidth="1"/>
    <col min="15498" max="15498" width="18.6640625" style="1" bestFit="1" customWidth="1"/>
    <col min="15499" max="15499" width="13.44140625" style="1" bestFit="1" customWidth="1"/>
    <col min="15500" max="15500" width="9.88671875" style="1" bestFit="1" customWidth="1"/>
    <col min="15501" max="15501" width="8.88671875" style="1"/>
    <col min="15502" max="15502" width="10.88671875" style="1" customWidth="1"/>
    <col min="15503" max="15503" width="8.88671875" style="1"/>
    <col min="15504" max="15504" width="9.33203125" style="1" bestFit="1" customWidth="1"/>
    <col min="15505" max="15505" width="24.109375" style="1" bestFit="1" customWidth="1"/>
    <col min="15506" max="15523" width="8.88671875" style="1"/>
    <col min="15524" max="15524" width="3.33203125" style="1" customWidth="1"/>
    <col min="15525" max="15525" width="12.6640625" style="1" customWidth="1"/>
    <col min="15526" max="15526" width="38.5546875" style="1" customWidth="1"/>
    <col min="15527" max="15527" width="15.109375" style="1" customWidth="1"/>
    <col min="15528" max="15528" width="15.6640625" style="1" customWidth="1"/>
    <col min="15529" max="15529" width="14.88671875" style="1" customWidth="1"/>
    <col min="15530" max="15530" width="9.109375" style="1" customWidth="1"/>
    <col min="15531" max="15531" width="8.88671875" style="1" customWidth="1"/>
    <col min="15532" max="15532" width="9.6640625" style="1" customWidth="1"/>
    <col min="15533" max="15533" width="9.33203125" style="1" customWidth="1"/>
    <col min="15534" max="15534" width="20.33203125" style="1" bestFit="1" customWidth="1"/>
    <col min="15535" max="15535" width="18.6640625" style="1" customWidth="1"/>
    <col min="15536" max="15536" width="17.33203125" style="1" customWidth="1"/>
    <col min="15537" max="15743" width="8.88671875" style="1"/>
    <col min="15744" max="15744" width="3.44140625" style="1" bestFit="1" customWidth="1"/>
    <col min="15745" max="15745" width="12.6640625" style="1" customWidth="1"/>
    <col min="15746" max="15746" width="40.44140625" style="1" customWidth="1"/>
    <col min="15747" max="15747" width="16" style="1" customWidth="1"/>
    <col min="15748" max="15748" width="17.88671875" style="1" customWidth="1"/>
    <col min="15749" max="15749" width="18.44140625" style="1" customWidth="1"/>
    <col min="15750" max="15750" width="17.109375" style="1" customWidth="1"/>
    <col min="15751" max="15751" width="15.5546875" style="1" customWidth="1"/>
    <col min="15752" max="15752" width="15.44140625" style="1" customWidth="1"/>
    <col min="15753" max="15753" width="17" style="1" customWidth="1"/>
    <col min="15754" max="15754" width="18.6640625" style="1" bestFit="1" customWidth="1"/>
    <col min="15755" max="15755" width="13.44140625" style="1" bestFit="1" customWidth="1"/>
    <col min="15756" max="15756" width="9.88671875" style="1" bestFit="1" customWidth="1"/>
    <col min="15757" max="15757" width="8.88671875" style="1"/>
    <col min="15758" max="15758" width="10.88671875" style="1" customWidth="1"/>
    <col min="15759" max="15759" width="8.88671875" style="1"/>
    <col min="15760" max="15760" width="9.33203125" style="1" bestFit="1" customWidth="1"/>
    <col min="15761" max="15761" width="24.109375" style="1" bestFit="1" customWidth="1"/>
    <col min="15762" max="15779" width="8.88671875" style="1"/>
    <col min="15780" max="15780" width="3.33203125" style="1" customWidth="1"/>
    <col min="15781" max="15781" width="12.6640625" style="1" customWidth="1"/>
    <col min="15782" max="15782" width="38.5546875" style="1" customWidth="1"/>
    <col min="15783" max="15783" width="15.109375" style="1" customWidth="1"/>
    <col min="15784" max="15784" width="15.6640625" style="1" customWidth="1"/>
    <col min="15785" max="15785" width="14.88671875" style="1" customWidth="1"/>
    <col min="15786" max="15786" width="9.109375" style="1" customWidth="1"/>
    <col min="15787" max="15787" width="8.88671875" style="1" customWidth="1"/>
    <col min="15788" max="15788" width="9.6640625" style="1" customWidth="1"/>
    <col min="15789" max="15789" width="9.33203125" style="1" customWidth="1"/>
    <col min="15790" max="15790" width="20.33203125" style="1" bestFit="1" customWidth="1"/>
    <col min="15791" max="15791" width="18.6640625" style="1" customWidth="1"/>
    <col min="15792" max="15792" width="17.33203125" style="1" customWidth="1"/>
    <col min="15793" max="15999" width="8.88671875" style="1"/>
    <col min="16000" max="16000" width="3.44140625" style="1" bestFit="1" customWidth="1"/>
    <col min="16001" max="16001" width="12.6640625" style="1" customWidth="1"/>
    <col min="16002" max="16002" width="40.44140625" style="1" customWidth="1"/>
    <col min="16003" max="16003" width="16" style="1" customWidth="1"/>
    <col min="16004" max="16004" width="17.88671875" style="1" customWidth="1"/>
    <col min="16005" max="16005" width="18.44140625" style="1" customWidth="1"/>
    <col min="16006" max="16006" width="17.109375" style="1" customWidth="1"/>
    <col min="16007" max="16007" width="15.5546875" style="1" customWidth="1"/>
    <col min="16008" max="16008" width="15.44140625" style="1" customWidth="1"/>
    <col min="16009" max="16009" width="17" style="1" customWidth="1"/>
    <col min="16010" max="16010" width="18.6640625" style="1" bestFit="1" customWidth="1"/>
    <col min="16011" max="16011" width="13.44140625" style="1" bestFit="1" customWidth="1"/>
    <col min="16012" max="16012" width="9.88671875" style="1" bestFit="1" customWidth="1"/>
    <col min="16013" max="16013" width="8.88671875" style="1"/>
    <col min="16014" max="16014" width="10.88671875" style="1" customWidth="1"/>
    <col min="16015" max="16015" width="8.88671875" style="1"/>
    <col min="16016" max="16016" width="9.33203125" style="1" bestFit="1" customWidth="1"/>
    <col min="16017" max="16017" width="24.109375" style="1" bestFit="1" customWidth="1"/>
    <col min="16018" max="16035" width="8.88671875" style="1"/>
    <col min="16036" max="16036" width="3.33203125" style="1" customWidth="1"/>
    <col min="16037" max="16037" width="12.6640625" style="1" customWidth="1"/>
    <col min="16038" max="16038" width="38.5546875" style="1" customWidth="1"/>
    <col min="16039" max="16039" width="15.109375" style="1" customWidth="1"/>
    <col min="16040" max="16040" width="15.6640625" style="1" customWidth="1"/>
    <col min="16041" max="16041" width="14.88671875" style="1" customWidth="1"/>
    <col min="16042" max="16042" width="9.109375" style="1" customWidth="1"/>
    <col min="16043" max="16043" width="8.88671875" style="1" customWidth="1"/>
    <col min="16044" max="16044" width="9.6640625" style="1" customWidth="1"/>
    <col min="16045" max="16045" width="9.33203125" style="1" customWidth="1"/>
    <col min="16046" max="16046" width="20.33203125" style="1" bestFit="1" customWidth="1"/>
    <col min="16047" max="16047" width="18.6640625" style="1" customWidth="1"/>
    <col min="16048" max="16048" width="17.33203125" style="1" customWidth="1"/>
    <col min="16049" max="16255" width="8.88671875" style="1"/>
    <col min="16256" max="16256" width="3.44140625" style="1" bestFit="1" customWidth="1"/>
    <col min="16257" max="16257" width="12.6640625" style="1" customWidth="1"/>
    <col min="16258" max="16258" width="40.44140625" style="1" customWidth="1"/>
    <col min="16259" max="16259" width="16" style="1" customWidth="1"/>
    <col min="16260" max="16260" width="17.88671875" style="1" customWidth="1"/>
    <col min="16261" max="16261" width="18.44140625" style="1" customWidth="1"/>
    <col min="16262" max="16262" width="17.109375" style="1" customWidth="1"/>
    <col min="16263" max="16263" width="15.5546875" style="1" customWidth="1"/>
    <col min="16264" max="16264" width="15.44140625" style="1" customWidth="1"/>
    <col min="16265" max="16265" width="17" style="1" customWidth="1"/>
    <col min="16266" max="16266" width="18.6640625" style="1" bestFit="1" customWidth="1"/>
    <col min="16267" max="16267" width="13.44140625" style="1" bestFit="1" customWidth="1"/>
    <col min="16268" max="16268" width="9.88671875" style="1" bestFit="1" customWidth="1"/>
    <col min="16269" max="16269" width="8.88671875" style="1"/>
    <col min="16270" max="16270" width="10.88671875" style="1" customWidth="1"/>
    <col min="16271" max="16271" width="8.88671875" style="1"/>
    <col min="16272" max="16272" width="9.33203125" style="1" bestFit="1" customWidth="1"/>
    <col min="16273" max="16273" width="24.109375" style="1" bestFit="1" customWidth="1"/>
    <col min="16274" max="16384" width="8.88671875" style="1"/>
  </cols>
  <sheetData>
    <row r="1" spans="2:21" s="1" customFormat="1" ht="49.5" customHeight="1">
      <c r="B1" s="83"/>
      <c r="C1" s="83"/>
      <c r="D1" s="16"/>
      <c r="E1" s="16"/>
      <c r="F1" s="16"/>
      <c r="G1" s="16"/>
      <c r="H1" s="86" t="s">
        <v>94</v>
      </c>
      <c r="I1" s="86"/>
      <c r="J1" s="86"/>
      <c r="K1" s="84"/>
      <c r="L1" s="84"/>
    </row>
    <row r="2" spans="2:21" s="1" customFormat="1" ht="49.5" customHeight="1">
      <c r="B2" s="83"/>
      <c r="C2" s="83"/>
      <c r="D2" s="82"/>
      <c r="E2" s="82"/>
      <c r="F2" s="82"/>
      <c r="G2" s="82"/>
      <c r="H2" s="81"/>
      <c r="I2" s="81"/>
      <c r="J2" s="81"/>
      <c r="K2" s="4"/>
      <c r="L2" s="4"/>
    </row>
    <row r="3" spans="2:21" s="1" customFormat="1" ht="66" customHeight="1">
      <c r="B3" s="87" t="s">
        <v>93</v>
      </c>
      <c r="C3" s="87"/>
      <c r="D3" s="87"/>
      <c r="E3" s="87"/>
      <c r="F3" s="87"/>
      <c r="G3" s="87"/>
      <c r="H3" s="87"/>
      <c r="I3" s="87"/>
      <c r="J3" s="87"/>
      <c r="K3" s="80"/>
      <c r="L3" s="78"/>
    </row>
    <row r="4" spans="2:21" s="1" customFormat="1" ht="24" customHeight="1">
      <c r="B4" s="79"/>
      <c r="C4" s="79"/>
      <c r="D4" s="79"/>
      <c r="E4" s="79"/>
      <c r="F4" s="79"/>
      <c r="G4" s="79"/>
      <c r="H4" s="79"/>
      <c r="I4" s="79"/>
      <c r="J4" s="79"/>
      <c r="K4" s="78"/>
      <c r="L4" s="78"/>
    </row>
    <row r="5" spans="2:21" s="1" customFormat="1" ht="49.5" customHeight="1">
      <c r="B5" s="88" t="s">
        <v>92</v>
      </c>
      <c r="C5" s="88"/>
      <c r="D5" s="88"/>
      <c r="E5" s="88"/>
      <c r="F5" s="88"/>
      <c r="G5" s="88"/>
      <c r="H5" s="88"/>
      <c r="I5" s="88"/>
      <c r="J5" s="77">
        <v>1244.06</v>
      </c>
      <c r="K5" s="42"/>
      <c r="L5" s="42"/>
    </row>
    <row r="6" spans="2:21" s="1" customFormat="1" ht="30" customHeight="1">
      <c r="B6" s="89"/>
      <c r="C6" s="89"/>
      <c r="D6" s="89"/>
      <c r="E6" s="89"/>
      <c r="F6" s="89"/>
      <c r="G6" s="89"/>
      <c r="H6" s="89"/>
      <c r="I6" s="89"/>
      <c r="J6" s="76"/>
      <c r="K6" s="75"/>
      <c r="L6" s="42"/>
    </row>
    <row r="7" spans="2:21" s="1" customFormat="1" ht="66.75" customHeight="1">
      <c r="B7" s="90" t="s">
        <v>91</v>
      </c>
      <c r="C7" s="90"/>
      <c r="D7" s="90"/>
      <c r="E7" s="90"/>
      <c r="F7" s="90"/>
      <c r="G7" s="90"/>
      <c r="H7" s="90"/>
      <c r="I7" s="90"/>
      <c r="J7" s="74">
        <v>1538.2428290339394</v>
      </c>
      <c r="K7" s="43"/>
      <c r="L7" s="42"/>
    </row>
    <row r="8" spans="2:21" s="1" customFormat="1" ht="33" customHeight="1">
      <c r="B8" s="93" t="s">
        <v>90</v>
      </c>
      <c r="C8" s="93"/>
      <c r="D8" s="93"/>
      <c r="E8" s="93"/>
      <c r="F8" s="93"/>
      <c r="G8" s="93"/>
      <c r="H8" s="93"/>
      <c r="I8" s="93"/>
      <c r="J8" s="73">
        <v>1.224451864833402</v>
      </c>
      <c r="K8" s="72"/>
      <c r="L8" s="42"/>
      <c r="S8" s="94"/>
      <c r="T8" s="94"/>
      <c r="U8" s="94"/>
    </row>
    <row r="9" spans="2:21" s="1" customFormat="1" ht="39.75" customHeight="1">
      <c r="B9" s="93" t="s">
        <v>89</v>
      </c>
      <c r="C9" s="93"/>
      <c r="D9" s="93"/>
      <c r="E9" s="93"/>
      <c r="F9" s="93"/>
      <c r="G9" s="93"/>
      <c r="H9" s="93"/>
      <c r="I9" s="93"/>
      <c r="J9" s="71">
        <v>1</v>
      </c>
      <c r="K9" s="70"/>
      <c r="L9" s="42"/>
      <c r="S9" s="94"/>
      <c r="T9" s="94"/>
      <c r="U9" s="94"/>
    </row>
    <row r="10" spans="2:21" s="1" customFormat="1" ht="42.75" customHeight="1">
      <c r="B10" s="93" t="s">
        <v>88</v>
      </c>
      <c r="C10" s="93"/>
      <c r="D10" s="93"/>
      <c r="E10" s="93"/>
      <c r="F10" s="93"/>
      <c r="G10" s="93"/>
      <c r="H10" s="93"/>
      <c r="I10" s="93"/>
      <c r="J10" s="71">
        <v>1</v>
      </c>
      <c r="K10" s="70"/>
      <c r="L10" s="42"/>
      <c r="S10" s="94"/>
      <c r="T10" s="94"/>
      <c r="U10" s="94"/>
    </row>
    <row r="11" spans="2:21" s="1" customFormat="1" ht="30.75" customHeight="1">
      <c r="B11" s="67" t="s">
        <v>87</v>
      </c>
      <c r="C11" s="67"/>
      <c r="D11" s="67"/>
      <c r="E11" s="67"/>
      <c r="F11" s="67"/>
      <c r="G11" s="67"/>
      <c r="H11" s="69"/>
      <c r="I11" s="69"/>
      <c r="J11" s="69"/>
      <c r="K11" s="42"/>
      <c r="L11" s="42"/>
      <c r="S11" s="94"/>
      <c r="T11" s="94"/>
      <c r="U11" s="94"/>
    </row>
    <row r="12" spans="2:21" s="1" customFormat="1" ht="19.5" customHeight="1">
      <c r="B12" s="68"/>
      <c r="C12" s="68"/>
      <c r="D12" s="68"/>
      <c r="E12" s="41" t="s">
        <v>86</v>
      </c>
      <c r="F12" s="68"/>
      <c r="G12" s="68"/>
      <c r="H12" s="68"/>
      <c r="I12" s="42"/>
      <c r="J12" s="67"/>
      <c r="K12" s="42"/>
      <c r="L12" s="42"/>
    </row>
    <row r="13" spans="2:21" s="1" customFormat="1" ht="29.25" customHeight="1">
      <c r="B13" s="66" t="s">
        <v>85</v>
      </c>
      <c r="C13" s="65" t="s">
        <v>84</v>
      </c>
      <c r="D13" s="64" t="s">
        <v>83</v>
      </c>
      <c r="E13" s="40" t="s">
        <v>82</v>
      </c>
      <c r="F13" s="63"/>
      <c r="G13" s="63"/>
      <c r="H13" s="42"/>
      <c r="I13" s="62"/>
      <c r="J13" s="61"/>
      <c r="K13" s="60"/>
      <c r="L13" s="60"/>
    </row>
    <row r="14" spans="2:21" s="1" customFormat="1" ht="30" customHeight="1">
      <c r="B14" s="49" t="s">
        <v>81</v>
      </c>
      <c r="C14" s="48" t="s">
        <v>76</v>
      </c>
      <c r="D14" s="47" t="s">
        <v>74</v>
      </c>
      <c r="E14" s="46">
        <v>3.5750000000000002</v>
      </c>
      <c r="F14" s="45"/>
      <c r="G14" s="45"/>
      <c r="H14" s="42"/>
      <c r="I14" s="42"/>
      <c r="J14" s="58"/>
      <c r="K14" s="58"/>
      <c r="L14" s="59"/>
    </row>
    <row r="15" spans="2:21" s="1" customFormat="1" ht="22.5" customHeight="1">
      <c r="B15" s="49" t="s">
        <v>80</v>
      </c>
      <c r="C15" s="48" t="s">
        <v>76</v>
      </c>
      <c r="D15" s="47" t="s">
        <v>72</v>
      </c>
      <c r="E15" s="46">
        <v>1.8340000000000001</v>
      </c>
      <c r="F15" s="45"/>
      <c r="G15" s="45"/>
      <c r="H15" s="42"/>
      <c r="I15" s="42"/>
      <c r="J15" s="58"/>
      <c r="K15" s="58"/>
      <c r="L15" s="57"/>
    </row>
    <row r="16" spans="2:21" s="1" customFormat="1" ht="29.25" customHeight="1">
      <c r="B16" s="49" t="s">
        <v>79</v>
      </c>
      <c r="C16" s="48" t="s">
        <v>76</v>
      </c>
      <c r="D16" s="47" t="s">
        <v>70</v>
      </c>
      <c r="E16" s="46">
        <v>0.77</v>
      </c>
      <c r="F16" s="45"/>
      <c r="G16" s="45"/>
      <c r="H16" s="42"/>
      <c r="I16" s="42"/>
      <c r="J16" s="54"/>
      <c r="K16" s="54"/>
      <c r="L16" s="56"/>
    </row>
    <row r="17" spans="1:14" ht="21.75" customHeight="1">
      <c r="B17" s="49" t="s">
        <v>78</v>
      </c>
      <c r="C17" s="48" t="s">
        <v>76</v>
      </c>
      <c r="D17" s="47" t="s">
        <v>68</v>
      </c>
      <c r="E17" s="46">
        <v>0.72899999999999998</v>
      </c>
      <c r="F17" s="45"/>
      <c r="G17" s="45"/>
      <c r="H17" s="42"/>
      <c r="I17" s="42"/>
      <c r="J17" s="54"/>
      <c r="K17" s="54"/>
      <c r="L17" s="55"/>
    </row>
    <row r="18" spans="1:14" ht="24" customHeight="1">
      <c r="B18" s="49" t="s">
        <v>77</v>
      </c>
      <c r="C18" s="48" t="s">
        <v>76</v>
      </c>
      <c r="D18" s="47" t="s">
        <v>65</v>
      </c>
      <c r="E18" s="46">
        <v>2.1389999999999998</v>
      </c>
      <c r="F18" s="45"/>
      <c r="G18" s="45"/>
      <c r="H18" s="42"/>
      <c r="I18" s="42"/>
      <c r="J18" s="54"/>
      <c r="K18" s="54"/>
      <c r="L18" s="51"/>
    </row>
    <row r="19" spans="1:14" ht="20.25" customHeight="1">
      <c r="B19" s="49" t="s">
        <v>75</v>
      </c>
      <c r="C19" s="48" t="s">
        <v>66</v>
      </c>
      <c r="D19" s="47" t="s">
        <v>74</v>
      </c>
      <c r="E19" s="46">
        <v>4.0010000000000003</v>
      </c>
      <c r="F19" s="45"/>
      <c r="G19" s="45"/>
      <c r="H19" s="42"/>
      <c r="I19" s="42"/>
      <c r="J19" s="53"/>
      <c r="K19" s="52"/>
      <c r="L19" s="51"/>
    </row>
    <row r="20" spans="1:14" ht="21" customHeight="1">
      <c r="B20" s="49" t="s">
        <v>73</v>
      </c>
      <c r="C20" s="48" t="s">
        <v>66</v>
      </c>
      <c r="D20" s="47" t="s">
        <v>72</v>
      </c>
      <c r="E20" s="46">
        <v>2.1549999999999998</v>
      </c>
      <c r="F20" s="45"/>
      <c r="G20" s="45"/>
      <c r="H20" s="42"/>
      <c r="I20" s="42"/>
      <c r="J20" s="42"/>
      <c r="K20" s="52"/>
      <c r="L20" s="51"/>
    </row>
    <row r="21" spans="1:14" ht="22.5" customHeight="1">
      <c r="B21" s="49" t="s">
        <v>71</v>
      </c>
      <c r="C21" s="48" t="s">
        <v>66</v>
      </c>
      <c r="D21" s="47" t="s">
        <v>70</v>
      </c>
      <c r="E21" s="46">
        <v>0.82599999999999996</v>
      </c>
      <c r="F21" s="45"/>
      <c r="G21" s="45"/>
      <c r="H21" s="42"/>
      <c r="I21" s="42"/>
      <c r="J21" s="42"/>
      <c r="K21" s="50"/>
      <c r="L21" s="42"/>
    </row>
    <row r="22" spans="1:14" ht="18.75" customHeight="1">
      <c r="B22" s="49" t="s">
        <v>69</v>
      </c>
      <c r="C22" s="48" t="s">
        <v>66</v>
      </c>
      <c r="D22" s="47" t="s">
        <v>68</v>
      </c>
      <c r="E22" s="46">
        <v>0.66400000000000003</v>
      </c>
      <c r="F22" s="45"/>
      <c r="G22" s="45"/>
      <c r="H22" s="42"/>
      <c r="I22" s="42"/>
      <c r="J22" s="42"/>
      <c r="K22" s="50"/>
      <c r="L22" s="42"/>
    </row>
    <row r="23" spans="1:14" ht="23.25" customHeight="1">
      <c r="B23" s="49" t="s">
        <v>67</v>
      </c>
      <c r="C23" s="48" t="s">
        <v>66</v>
      </c>
      <c r="D23" s="47" t="s">
        <v>65</v>
      </c>
      <c r="E23" s="46">
        <v>1.891</v>
      </c>
      <c r="F23" s="45"/>
      <c r="G23" s="45"/>
      <c r="H23" s="42"/>
      <c r="I23" s="42"/>
      <c r="J23" s="42"/>
      <c r="K23" s="44"/>
      <c r="L23" s="42"/>
    </row>
    <row r="24" spans="1:14" ht="49.5" customHeight="1">
      <c r="B24" s="43"/>
      <c r="C24" s="43"/>
      <c r="D24" s="43"/>
      <c r="E24" s="43"/>
      <c r="F24" s="43"/>
      <c r="G24" s="43"/>
      <c r="H24" s="42"/>
      <c r="I24" s="42"/>
      <c r="J24" s="42"/>
      <c r="K24" s="42"/>
      <c r="L24" s="41" t="s">
        <v>64</v>
      </c>
    </row>
    <row r="25" spans="1:14" ht="49.5" customHeight="1">
      <c r="B25" s="85" t="s">
        <v>63</v>
      </c>
      <c r="C25" s="85" t="s">
        <v>62</v>
      </c>
      <c r="D25" s="85" t="s">
        <v>61</v>
      </c>
      <c r="E25" s="95" t="s">
        <v>60</v>
      </c>
      <c r="F25" s="85" t="s">
        <v>59</v>
      </c>
      <c r="G25" s="91" t="s">
        <v>58</v>
      </c>
      <c r="H25" s="92" t="s">
        <v>57</v>
      </c>
      <c r="I25" s="92"/>
      <c r="J25" s="92"/>
      <c r="K25" s="92"/>
      <c r="L25" s="92"/>
    </row>
    <row r="26" spans="1:14" ht="87.75" customHeight="1">
      <c r="B26" s="85"/>
      <c r="C26" s="85"/>
      <c r="D26" s="85"/>
      <c r="E26" s="95"/>
      <c r="F26" s="85"/>
      <c r="G26" s="91"/>
      <c r="H26" s="25" t="s">
        <v>56</v>
      </c>
      <c r="I26" s="25" t="s">
        <v>55</v>
      </c>
      <c r="J26" s="25" t="s">
        <v>54</v>
      </c>
      <c r="K26" s="25" t="s">
        <v>53</v>
      </c>
      <c r="L26" s="40" t="s">
        <v>52</v>
      </c>
    </row>
    <row r="27" spans="1:14" ht="49.5" customHeight="1">
      <c r="B27" s="40">
        <v>1</v>
      </c>
      <c r="C27" s="40">
        <v>2</v>
      </c>
      <c r="D27" s="40">
        <v>3</v>
      </c>
      <c r="E27" s="40">
        <v>4</v>
      </c>
      <c r="F27" s="40">
        <v>8</v>
      </c>
      <c r="G27" s="40">
        <v>9</v>
      </c>
      <c r="H27" s="40">
        <v>10</v>
      </c>
      <c r="I27" s="40">
        <v>11</v>
      </c>
      <c r="J27" s="40">
        <v>12</v>
      </c>
      <c r="K27" s="40">
        <v>13</v>
      </c>
      <c r="L27" s="40">
        <v>14</v>
      </c>
    </row>
    <row r="28" spans="1:14" ht="49.5" customHeight="1">
      <c r="A28" s="35">
        <v>1</v>
      </c>
      <c r="B28" s="39">
        <v>780366</v>
      </c>
      <c r="C28" s="38" t="s">
        <v>51</v>
      </c>
      <c r="D28" s="32">
        <v>2040993</v>
      </c>
      <c r="E28" s="31">
        <v>1.0000040149018028</v>
      </c>
      <c r="F28" s="37">
        <v>1244.0649947787367</v>
      </c>
      <c r="G28" s="37">
        <v>1523.2977028307807</v>
      </c>
      <c r="H28" s="29">
        <f t="shared" ref="H28:H70" si="0">ROUND(L28/4,0)</f>
        <v>777259987</v>
      </c>
      <c r="I28" s="29">
        <f t="shared" ref="I28:I70" si="1">ROUND(L28/4,0)</f>
        <v>777259987</v>
      </c>
      <c r="J28" s="29">
        <f t="shared" ref="J28:J70" si="2">ROUND(L28/4,0)</f>
        <v>777259987</v>
      </c>
      <c r="K28" s="28">
        <f t="shared" ref="K28:K69" si="3">L28-H28-I28-J28</f>
        <v>777259985</v>
      </c>
      <c r="L28" s="27">
        <v>3109039946</v>
      </c>
      <c r="N28" s="36"/>
    </row>
    <row r="29" spans="1:14" ht="49.5" customHeight="1">
      <c r="A29" s="35">
        <v>2</v>
      </c>
      <c r="B29" s="34">
        <v>780117</v>
      </c>
      <c r="C29" s="33" t="s">
        <v>50</v>
      </c>
      <c r="D29" s="32">
        <v>110154</v>
      </c>
      <c r="E29" s="31">
        <v>1.0333591270244682</v>
      </c>
      <c r="F29" s="30">
        <v>1285.5607555660599</v>
      </c>
      <c r="G29" s="30">
        <v>1574.1072645094994</v>
      </c>
      <c r="H29" s="29">
        <f t="shared" si="0"/>
        <v>43348553</v>
      </c>
      <c r="I29" s="29">
        <f t="shared" si="1"/>
        <v>43348553</v>
      </c>
      <c r="J29" s="29">
        <f t="shared" si="2"/>
        <v>43348553</v>
      </c>
      <c r="K29" s="28">
        <f t="shared" si="3"/>
        <v>43348553</v>
      </c>
      <c r="L29" s="27">
        <v>173394212</v>
      </c>
      <c r="N29" s="36"/>
    </row>
    <row r="30" spans="1:14" ht="49.5" customHeight="1">
      <c r="A30" s="35">
        <v>3</v>
      </c>
      <c r="B30" s="34">
        <v>780124</v>
      </c>
      <c r="C30" s="33" t="s">
        <v>49</v>
      </c>
      <c r="D30" s="32">
        <v>118528</v>
      </c>
      <c r="E30" s="31">
        <v>1.0110214905923294</v>
      </c>
      <c r="F30" s="30">
        <v>1257.7713955862932</v>
      </c>
      <c r="G30" s="30">
        <v>1540.0805308597473</v>
      </c>
      <c r="H30" s="29">
        <f t="shared" si="0"/>
        <v>45635666</v>
      </c>
      <c r="I30" s="29">
        <f t="shared" si="1"/>
        <v>45635666</v>
      </c>
      <c r="J30" s="29">
        <f t="shared" si="2"/>
        <v>45635666</v>
      </c>
      <c r="K30" s="28">
        <f t="shared" si="3"/>
        <v>45635667</v>
      </c>
      <c r="L30" s="27">
        <v>182542665</v>
      </c>
    </row>
    <row r="31" spans="1:14" ht="49.5" customHeight="1">
      <c r="A31" s="35">
        <v>4</v>
      </c>
      <c r="B31" s="34">
        <v>780118</v>
      </c>
      <c r="C31" s="33" t="s">
        <v>48</v>
      </c>
      <c r="D31" s="32">
        <v>171738</v>
      </c>
      <c r="E31" s="31">
        <v>0.99731040722607622</v>
      </c>
      <c r="F31" s="30">
        <v>1240.7139852136722</v>
      </c>
      <c r="G31" s="30">
        <v>1519.1945529197628</v>
      </c>
      <c r="H31" s="29">
        <f t="shared" si="0"/>
        <v>65225859</v>
      </c>
      <c r="I31" s="29">
        <f t="shared" si="1"/>
        <v>65225859</v>
      </c>
      <c r="J31" s="29">
        <f t="shared" si="2"/>
        <v>65225859</v>
      </c>
      <c r="K31" s="28">
        <f t="shared" si="3"/>
        <v>65225857</v>
      </c>
      <c r="L31" s="27">
        <v>260903434</v>
      </c>
    </row>
    <row r="32" spans="1:14" ht="49.5" customHeight="1">
      <c r="A32" s="35">
        <v>5</v>
      </c>
      <c r="B32" s="34">
        <v>780105</v>
      </c>
      <c r="C32" s="33" t="s">
        <v>47</v>
      </c>
      <c r="D32" s="32">
        <v>105434</v>
      </c>
      <c r="E32" s="31">
        <v>0.96074413366149336</v>
      </c>
      <c r="F32" s="30">
        <v>1195.2233469229175</v>
      </c>
      <c r="G32" s="30">
        <v>1463.4934560321865</v>
      </c>
      <c r="H32" s="29">
        <f t="shared" si="0"/>
        <v>38575492</v>
      </c>
      <c r="I32" s="29">
        <f t="shared" si="1"/>
        <v>38575492</v>
      </c>
      <c r="J32" s="29">
        <f t="shared" si="2"/>
        <v>38575492</v>
      </c>
      <c r="K32" s="28">
        <f t="shared" si="3"/>
        <v>38575493</v>
      </c>
      <c r="L32" s="27">
        <v>154301969</v>
      </c>
    </row>
    <row r="33" spans="1:12" ht="49.5" customHeight="1">
      <c r="A33" s="35">
        <v>6</v>
      </c>
      <c r="B33" s="34">
        <v>780103</v>
      </c>
      <c r="C33" s="33" t="s">
        <v>46</v>
      </c>
      <c r="D33" s="32">
        <v>77326</v>
      </c>
      <c r="E33" s="31">
        <v>0.97756208203996042</v>
      </c>
      <c r="F33" s="30">
        <v>1216.1458837826331</v>
      </c>
      <c r="G33" s="30">
        <v>1489.1120953071108</v>
      </c>
      <c r="H33" s="29">
        <f t="shared" si="0"/>
        <v>28786771</v>
      </c>
      <c r="I33" s="29">
        <f t="shared" si="1"/>
        <v>28786771</v>
      </c>
      <c r="J33" s="29">
        <f t="shared" si="2"/>
        <v>28786771</v>
      </c>
      <c r="K33" s="28">
        <f t="shared" si="3"/>
        <v>28786769</v>
      </c>
      <c r="L33" s="27">
        <v>115147082</v>
      </c>
    </row>
    <row r="34" spans="1:12" ht="49.5" customHeight="1">
      <c r="A34" s="35">
        <v>7</v>
      </c>
      <c r="B34" s="34">
        <v>780107</v>
      </c>
      <c r="C34" s="33" t="s">
        <v>45</v>
      </c>
      <c r="D34" s="32">
        <v>50399</v>
      </c>
      <c r="E34" s="31">
        <v>0.99702939440552674</v>
      </c>
      <c r="F34" s="30">
        <v>1240.3643884041396</v>
      </c>
      <c r="G34" s="30">
        <v>1518.7664884543908</v>
      </c>
      <c r="H34" s="29">
        <f t="shared" si="0"/>
        <v>19136078</v>
      </c>
      <c r="I34" s="29">
        <f t="shared" si="1"/>
        <v>19136078</v>
      </c>
      <c r="J34" s="29">
        <f t="shared" si="2"/>
        <v>19136078</v>
      </c>
      <c r="K34" s="28">
        <f t="shared" si="3"/>
        <v>19136078</v>
      </c>
      <c r="L34" s="27">
        <v>76544312</v>
      </c>
    </row>
    <row r="35" spans="1:12" ht="49.5" customHeight="1">
      <c r="A35" s="35">
        <v>8</v>
      </c>
      <c r="B35" s="34">
        <v>780126</v>
      </c>
      <c r="C35" s="33" t="s">
        <v>44</v>
      </c>
      <c r="D35" s="32">
        <v>63283</v>
      </c>
      <c r="E35" s="31">
        <v>0.97688227698596419</v>
      </c>
      <c r="F35" s="30">
        <v>1215.3001655071585</v>
      </c>
      <c r="G35" s="30">
        <v>1488.0765539875822</v>
      </c>
      <c r="H35" s="29">
        <f t="shared" si="0"/>
        <v>23542487</v>
      </c>
      <c r="I35" s="29">
        <f t="shared" si="1"/>
        <v>23542487</v>
      </c>
      <c r="J35" s="29">
        <f t="shared" si="2"/>
        <v>23542487</v>
      </c>
      <c r="K35" s="28">
        <f t="shared" si="3"/>
        <v>23542488</v>
      </c>
      <c r="L35" s="27">
        <v>94169949</v>
      </c>
    </row>
    <row r="36" spans="1:12" ht="49.5" customHeight="1">
      <c r="A36" s="35">
        <v>9</v>
      </c>
      <c r="B36" s="34">
        <v>780100</v>
      </c>
      <c r="C36" s="33" t="s">
        <v>43</v>
      </c>
      <c r="D36" s="32">
        <v>109901</v>
      </c>
      <c r="E36" s="31">
        <v>1.0154194806811834</v>
      </c>
      <c r="F36" s="30">
        <v>1263.242759136233</v>
      </c>
      <c r="G36" s="30">
        <v>1546.7799521616525</v>
      </c>
      <c r="H36" s="29">
        <f t="shared" si="0"/>
        <v>42498166</v>
      </c>
      <c r="I36" s="29">
        <f t="shared" si="1"/>
        <v>42498166</v>
      </c>
      <c r="J36" s="29">
        <f t="shared" si="2"/>
        <v>42498166</v>
      </c>
      <c r="K36" s="28">
        <f t="shared" si="3"/>
        <v>42498166</v>
      </c>
      <c r="L36" s="27">
        <v>169992664</v>
      </c>
    </row>
    <row r="37" spans="1:12" ht="49.5" customHeight="1">
      <c r="A37" s="35">
        <v>10</v>
      </c>
      <c r="B37" s="34">
        <v>780101</v>
      </c>
      <c r="C37" s="33" t="s">
        <v>42</v>
      </c>
      <c r="D37" s="32">
        <v>86806</v>
      </c>
      <c r="E37" s="31">
        <v>1.0370316511318505</v>
      </c>
      <c r="F37" s="30">
        <v>1290.1295959070899</v>
      </c>
      <c r="G37" s="30">
        <v>1579.7015895851996</v>
      </c>
      <c r="H37" s="29">
        <f t="shared" si="0"/>
        <v>34281894</v>
      </c>
      <c r="I37" s="29">
        <f t="shared" si="1"/>
        <v>34281894</v>
      </c>
      <c r="J37" s="29">
        <f t="shared" si="2"/>
        <v>34281894</v>
      </c>
      <c r="K37" s="28">
        <f t="shared" si="3"/>
        <v>34281894</v>
      </c>
      <c r="L37" s="27">
        <v>137127576</v>
      </c>
    </row>
    <row r="38" spans="1:12" ht="49.5" customHeight="1">
      <c r="A38" s="35">
        <v>11</v>
      </c>
      <c r="B38" s="34">
        <v>780123</v>
      </c>
      <c r="C38" s="33" t="s">
        <v>41</v>
      </c>
      <c r="D38" s="32">
        <v>78679</v>
      </c>
      <c r="E38" s="31">
        <v>1.0259722634805142</v>
      </c>
      <c r="F38" s="30">
        <v>1276.3710541055684</v>
      </c>
      <c r="G38" s="30">
        <v>1562.8549174189382</v>
      </c>
      <c r="H38" s="29">
        <f t="shared" si="0"/>
        <v>30740966</v>
      </c>
      <c r="I38" s="29">
        <f t="shared" si="1"/>
        <v>30740966</v>
      </c>
      <c r="J38" s="29">
        <f t="shared" si="2"/>
        <v>30740966</v>
      </c>
      <c r="K38" s="28">
        <f t="shared" si="3"/>
        <v>30740964</v>
      </c>
      <c r="L38" s="27">
        <v>122963862</v>
      </c>
    </row>
    <row r="39" spans="1:12" ht="49.5" customHeight="1">
      <c r="A39" s="35">
        <v>12</v>
      </c>
      <c r="B39" s="34">
        <v>780114</v>
      </c>
      <c r="C39" s="33" t="s">
        <v>40</v>
      </c>
      <c r="D39" s="32">
        <v>68556</v>
      </c>
      <c r="E39" s="31">
        <v>1.019877598433991</v>
      </c>
      <c r="F39" s="30">
        <v>1268.7889251077906</v>
      </c>
      <c r="G39" s="30">
        <v>1553.5709654282018</v>
      </c>
      <c r="H39" s="29">
        <f t="shared" si="0"/>
        <v>26626653</v>
      </c>
      <c r="I39" s="29">
        <f t="shared" si="1"/>
        <v>26626653</v>
      </c>
      <c r="J39" s="29">
        <f t="shared" si="2"/>
        <v>26626653</v>
      </c>
      <c r="K39" s="28">
        <f t="shared" si="3"/>
        <v>26626652</v>
      </c>
      <c r="L39" s="27">
        <v>106506611</v>
      </c>
    </row>
    <row r="40" spans="1:12" ht="49.5" customHeight="1">
      <c r="A40" s="35">
        <v>13</v>
      </c>
      <c r="B40" s="34">
        <v>780099</v>
      </c>
      <c r="C40" s="33" t="s">
        <v>39</v>
      </c>
      <c r="D40" s="32">
        <v>154990</v>
      </c>
      <c r="E40" s="31">
        <v>0.99523770617532514</v>
      </c>
      <c r="F40" s="30">
        <v>1238.1354207444749</v>
      </c>
      <c r="G40" s="30">
        <v>1516.0372248468611</v>
      </c>
      <c r="H40" s="29">
        <f t="shared" si="0"/>
        <v>58742652</v>
      </c>
      <c r="I40" s="29">
        <f t="shared" si="1"/>
        <v>58742652</v>
      </c>
      <c r="J40" s="29">
        <f t="shared" si="2"/>
        <v>58742652</v>
      </c>
      <c r="K40" s="28">
        <f t="shared" si="3"/>
        <v>58742653</v>
      </c>
      <c r="L40" s="27">
        <v>234970609</v>
      </c>
    </row>
    <row r="41" spans="1:12" ht="49.5" customHeight="1">
      <c r="A41" s="35">
        <v>14</v>
      </c>
      <c r="B41" s="34">
        <v>780113</v>
      </c>
      <c r="C41" s="33" t="s">
        <v>38</v>
      </c>
      <c r="D41" s="32">
        <v>131063</v>
      </c>
      <c r="E41" s="31">
        <v>0.9957035643202572</v>
      </c>
      <c r="F41" s="30">
        <v>1238.714976228259</v>
      </c>
      <c r="G41" s="30">
        <v>1516.7468626397549</v>
      </c>
      <c r="H41" s="29">
        <f t="shared" si="0"/>
        <v>49697349</v>
      </c>
      <c r="I41" s="29">
        <f t="shared" si="1"/>
        <v>49697349</v>
      </c>
      <c r="J41" s="29">
        <f t="shared" si="2"/>
        <v>49697349</v>
      </c>
      <c r="K41" s="28">
        <f t="shared" si="3"/>
        <v>49697347</v>
      </c>
      <c r="L41" s="27">
        <v>198789394</v>
      </c>
    </row>
    <row r="42" spans="1:12" ht="49.5" customHeight="1">
      <c r="A42" s="35">
        <v>15</v>
      </c>
      <c r="B42" s="34">
        <v>780082</v>
      </c>
      <c r="C42" s="33" t="s">
        <v>37</v>
      </c>
      <c r="D42" s="32">
        <v>494703</v>
      </c>
      <c r="E42" s="31">
        <v>0.99129688664504534</v>
      </c>
      <c r="F42" s="30">
        <v>1233.232804799635</v>
      </c>
      <c r="G42" s="30">
        <v>1510.0342076106399</v>
      </c>
      <c r="H42" s="29">
        <f t="shared" si="0"/>
        <v>186754613</v>
      </c>
      <c r="I42" s="29">
        <f t="shared" si="1"/>
        <v>186754613</v>
      </c>
      <c r="J42" s="29">
        <f t="shared" si="2"/>
        <v>186754613</v>
      </c>
      <c r="K42" s="28">
        <f t="shared" si="3"/>
        <v>186754614</v>
      </c>
      <c r="L42" s="27">
        <v>747018453</v>
      </c>
    </row>
    <row r="43" spans="1:12" ht="49.5" customHeight="1">
      <c r="A43" s="35">
        <v>16</v>
      </c>
      <c r="B43" s="34">
        <v>780083</v>
      </c>
      <c r="C43" s="33" t="s">
        <v>36</v>
      </c>
      <c r="D43" s="32">
        <v>98541</v>
      </c>
      <c r="E43" s="31">
        <v>0.95061927320626594</v>
      </c>
      <c r="F43" s="30">
        <v>1182.6274130249872</v>
      </c>
      <c r="G43" s="30">
        <v>1448.0703412815474</v>
      </c>
      <c r="H43" s="29">
        <f t="shared" si="0"/>
        <v>35673575</v>
      </c>
      <c r="I43" s="29">
        <f t="shared" si="1"/>
        <v>35673575</v>
      </c>
      <c r="J43" s="29">
        <f t="shared" si="2"/>
        <v>35673575</v>
      </c>
      <c r="K43" s="28">
        <f t="shared" si="3"/>
        <v>35673575</v>
      </c>
      <c r="L43" s="27">
        <v>142694300</v>
      </c>
    </row>
    <row r="44" spans="1:12" ht="49.5" customHeight="1">
      <c r="A44" s="35">
        <v>17</v>
      </c>
      <c r="B44" s="34">
        <v>780062</v>
      </c>
      <c r="C44" s="33" t="s">
        <v>35</v>
      </c>
      <c r="D44" s="32">
        <v>252875</v>
      </c>
      <c r="E44" s="31">
        <v>0.99122584283260373</v>
      </c>
      <c r="F44" s="30">
        <v>1233.144422034329</v>
      </c>
      <c r="G44" s="30">
        <v>1509.9259871688416</v>
      </c>
      <c r="H44" s="29">
        <f t="shared" si="0"/>
        <v>95455634</v>
      </c>
      <c r="I44" s="29">
        <f t="shared" si="1"/>
        <v>95455634</v>
      </c>
      <c r="J44" s="29">
        <f t="shared" si="2"/>
        <v>95455634</v>
      </c>
      <c r="K44" s="28">
        <f t="shared" si="3"/>
        <v>95455632</v>
      </c>
      <c r="L44" s="27">
        <v>381822534</v>
      </c>
    </row>
    <row r="45" spans="1:12" ht="49.5" customHeight="1">
      <c r="A45" s="35">
        <v>18</v>
      </c>
      <c r="B45" s="34">
        <v>780119</v>
      </c>
      <c r="C45" s="33" t="s">
        <v>34</v>
      </c>
      <c r="D45" s="32">
        <v>55998</v>
      </c>
      <c r="E45" s="31">
        <v>0.95835421436755841</v>
      </c>
      <c r="F45" s="30">
        <v>1192.2501439261046</v>
      </c>
      <c r="G45" s="30">
        <v>1459.8529120782107</v>
      </c>
      <c r="H45" s="29">
        <f t="shared" si="0"/>
        <v>20437211</v>
      </c>
      <c r="I45" s="29">
        <f t="shared" si="1"/>
        <v>20437211</v>
      </c>
      <c r="J45" s="29">
        <f t="shared" si="2"/>
        <v>20437211</v>
      </c>
      <c r="K45" s="28">
        <f t="shared" si="3"/>
        <v>20437210</v>
      </c>
      <c r="L45" s="27">
        <v>81748843</v>
      </c>
    </row>
    <row r="46" spans="1:12" ht="49.5" customHeight="1">
      <c r="A46" s="35">
        <v>19</v>
      </c>
      <c r="B46" s="34">
        <v>780057</v>
      </c>
      <c r="C46" s="33" t="s">
        <v>33</v>
      </c>
      <c r="D46" s="32">
        <v>64921</v>
      </c>
      <c r="E46" s="31">
        <v>0.96015873498815862</v>
      </c>
      <c r="F46" s="30">
        <v>1194.4950758493685</v>
      </c>
      <c r="G46" s="30">
        <v>1462.6017231580752</v>
      </c>
      <c r="H46" s="29">
        <f t="shared" si="0"/>
        <v>23738392</v>
      </c>
      <c r="I46" s="29">
        <f t="shared" si="1"/>
        <v>23738392</v>
      </c>
      <c r="J46" s="29">
        <f t="shared" si="2"/>
        <v>23738392</v>
      </c>
      <c r="K46" s="28">
        <f t="shared" si="3"/>
        <v>23738390</v>
      </c>
      <c r="L46" s="27">
        <v>94953566</v>
      </c>
    </row>
    <row r="47" spans="1:12" ht="49.5" customHeight="1">
      <c r="A47" s="35">
        <v>20</v>
      </c>
      <c r="B47" s="34">
        <v>780108</v>
      </c>
      <c r="C47" s="33" t="s">
        <v>32</v>
      </c>
      <c r="D47" s="32">
        <v>44287</v>
      </c>
      <c r="E47" s="31">
        <v>0.959425369064139</v>
      </c>
      <c r="F47" s="30">
        <v>1193.5827246379326</v>
      </c>
      <c r="G47" s="30">
        <v>1461.4845930158494</v>
      </c>
      <c r="H47" s="29">
        <f t="shared" si="0"/>
        <v>16181192</v>
      </c>
      <c r="I47" s="29">
        <f t="shared" si="1"/>
        <v>16181192</v>
      </c>
      <c r="J47" s="29">
        <f t="shared" si="2"/>
        <v>16181192</v>
      </c>
      <c r="K47" s="28">
        <f t="shared" si="3"/>
        <v>16181192</v>
      </c>
      <c r="L47" s="27">
        <v>64724768</v>
      </c>
    </row>
    <row r="48" spans="1:12" ht="49.5" customHeight="1">
      <c r="A48" s="35">
        <v>21</v>
      </c>
      <c r="B48" s="34">
        <v>780112</v>
      </c>
      <c r="C48" s="33" t="s">
        <v>31</v>
      </c>
      <c r="D48" s="32">
        <v>36437</v>
      </c>
      <c r="E48" s="31">
        <v>0.95783363751841821</v>
      </c>
      <c r="F48" s="30">
        <v>1191.6025150911632</v>
      </c>
      <c r="G48" s="30">
        <v>1459.0599217435467</v>
      </c>
      <c r="H48" s="29">
        <f t="shared" si="0"/>
        <v>13290942</v>
      </c>
      <c r="I48" s="29">
        <f t="shared" si="1"/>
        <v>13290942</v>
      </c>
      <c r="J48" s="29">
        <f t="shared" si="2"/>
        <v>13290942</v>
      </c>
      <c r="K48" s="28">
        <f t="shared" si="3"/>
        <v>13290940</v>
      </c>
      <c r="L48" s="27">
        <v>53163766</v>
      </c>
    </row>
    <row r="49" spans="1:12" ht="49.5" customHeight="1">
      <c r="A49" s="35">
        <v>22</v>
      </c>
      <c r="B49" s="34">
        <v>780122</v>
      </c>
      <c r="C49" s="33" t="s">
        <v>30</v>
      </c>
      <c r="D49" s="32">
        <v>63028</v>
      </c>
      <c r="E49" s="31">
        <v>0.9936995168427194</v>
      </c>
      <c r="F49" s="30">
        <v>1236.2218209233533</v>
      </c>
      <c r="G49" s="30">
        <v>1513.6941139773439</v>
      </c>
      <c r="H49" s="29">
        <f t="shared" si="0"/>
        <v>23851278</v>
      </c>
      <c r="I49" s="29">
        <f t="shared" si="1"/>
        <v>23851278</v>
      </c>
      <c r="J49" s="29">
        <f t="shared" si="2"/>
        <v>23851278</v>
      </c>
      <c r="K49" s="28">
        <f t="shared" si="3"/>
        <v>23851279</v>
      </c>
      <c r="L49" s="27">
        <v>95405113</v>
      </c>
    </row>
    <row r="50" spans="1:12" ht="49.5" customHeight="1">
      <c r="A50" s="35">
        <v>23</v>
      </c>
      <c r="B50" s="34">
        <v>780109</v>
      </c>
      <c r="C50" s="33" t="s">
        <v>29</v>
      </c>
      <c r="D50" s="32">
        <v>42601</v>
      </c>
      <c r="E50" s="31">
        <v>0.9671660889890884</v>
      </c>
      <c r="F50" s="30">
        <v>1203.2126446677653</v>
      </c>
      <c r="G50" s="30">
        <v>1473.2759665545746</v>
      </c>
      <c r="H50" s="29">
        <f t="shared" si="0"/>
        <v>15690757</v>
      </c>
      <c r="I50" s="29">
        <f t="shared" si="1"/>
        <v>15690757</v>
      </c>
      <c r="J50" s="29">
        <f t="shared" si="2"/>
        <v>15690757</v>
      </c>
      <c r="K50" s="28">
        <f t="shared" si="3"/>
        <v>15690758</v>
      </c>
      <c r="L50" s="27">
        <v>62763029</v>
      </c>
    </row>
    <row r="51" spans="1:12" ht="49.5" customHeight="1">
      <c r="A51" s="35">
        <v>24</v>
      </c>
      <c r="B51" s="34">
        <v>780054</v>
      </c>
      <c r="C51" s="33" t="s">
        <v>28</v>
      </c>
      <c r="D51" s="32">
        <v>105753</v>
      </c>
      <c r="E51" s="31">
        <v>0.96753458441173334</v>
      </c>
      <c r="F51" s="30">
        <v>1203.671075083261</v>
      </c>
      <c r="G51" s="30">
        <v>1473.8372925317246</v>
      </c>
      <c r="H51" s="29">
        <f t="shared" si="0"/>
        <v>38965679</v>
      </c>
      <c r="I51" s="29">
        <f t="shared" si="1"/>
        <v>38965679</v>
      </c>
      <c r="J51" s="29">
        <f t="shared" si="2"/>
        <v>38965679</v>
      </c>
      <c r="K51" s="28">
        <f t="shared" si="3"/>
        <v>38965678</v>
      </c>
      <c r="L51" s="27">
        <v>155862715</v>
      </c>
    </row>
    <row r="52" spans="1:12" ht="49.5" customHeight="1">
      <c r="A52" s="35">
        <v>25</v>
      </c>
      <c r="B52" s="34">
        <v>780056</v>
      </c>
      <c r="C52" s="33" t="s">
        <v>27</v>
      </c>
      <c r="D52" s="32">
        <v>42216</v>
      </c>
      <c r="E52" s="31">
        <v>0.99876896165765772</v>
      </c>
      <c r="F52" s="30">
        <v>1242.5285144398256</v>
      </c>
      <c r="G52" s="30">
        <v>1521.416356614521</v>
      </c>
      <c r="H52" s="29">
        <f t="shared" si="0"/>
        <v>16057028</v>
      </c>
      <c r="I52" s="29">
        <f t="shared" si="1"/>
        <v>16057028</v>
      </c>
      <c r="J52" s="29">
        <f t="shared" si="2"/>
        <v>16057028</v>
      </c>
      <c r="K52" s="28">
        <f t="shared" si="3"/>
        <v>16057029</v>
      </c>
      <c r="L52" s="27">
        <v>64228113</v>
      </c>
    </row>
    <row r="53" spans="1:12" ht="49.5" customHeight="1">
      <c r="A53" s="35">
        <v>26</v>
      </c>
      <c r="B53" s="34">
        <v>780115</v>
      </c>
      <c r="C53" s="33" t="s">
        <v>26</v>
      </c>
      <c r="D53" s="32">
        <v>43730</v>
      </c>
      <c r="E53" s="31">
        <v>1.0544283212514161</v>
      </c>
      <c r="F53" s="30">
        <v>1311.7720973360365</v>
      </c>
      <c r="G53" s="30">
        <v>1606.2017908195328</v>
      </c>
      <c r="H53" s="29">
        <f t="shared" si="0"/>
        <v>17559801</v>
      </c>
      <c r="I53" s="29">
        <f t="shared" si="1"/>
        <v>17559801</v>
      </c>
      <c r="J53" s="29">
        <f t="shared" si="2"/>
        <v>17559801</v>
      </c>
      <c r="K53" s="28">
        <f t="shared" si="3"/>
        <v>17559801</v>
      </c>
      <c r="L53" s="27">
        <v>70239204</v>
      </c>
    </row>
    <row r="54" spans="1:12" ht="49.5" customHeight="1">
      <c r="A54" s="35">
        <v>27</v>
      </c>
      <c r="B54" s="34">
        <v>780134</v>
      </c>
      <c r="C54" s="33" t="s">
        <v>25</v>
      </c>
      <c r="D54" s="32">
        <v>35025</v>
      </c>
      <c r="E54" s="31">
        <v>0.99535964253915388</v>
      </c>
      <c r="F54" s="30">
        <v>1238.2871168972597</v>
      </c>
      <c r="G54" s="30">
        <v>1516.2229694840264</v>
      </c>
      <c r="H54" s="29">
        <f t="shared" si="0"/>
        <v>13276428</v>
      </c>
      <c r="I54" s="29">
        <f t="shared" si="1"/>
        <v>13276428</v>
      </c>
      <c r="J54" s="29">
        <f t="shared" si="2"/>
        <v>13276428</v>
      </c>
      <c r="K54" s="28">
        <f t="shared" si="3"/>
        <v>13276426</v>
      </c>
      <c r="L54" s="27">
        <v>53105710</v>
      </c>
    </row>
    <row r="55" spans="1:12" ht="49.5" customHeight="1">
      <c r="A55" s="35">
        <v>28</v>
      </c>
      <c r="B55" s="34">
        <v>780087</v>
      </c>
      <c r="C55" s="33" t="s">
        <v>24</v>
      </c>
      <c r="D55" s="32">
        <v>52117</v>
      </c>
      <c r="E55" s="31">
        <v>1.1286656438002831</v>
      </c>
      <c r="F55" s="30">
        <v>1404.1277808261802</v>
      </c>
      <c r="G55" s="30">
        <v>1719.2868796970026</v>
      </c>
      <c r="H55" s="29">
        <f t="shared" si="0"/>
        <v>22401019</v>
      </c>
      <c r="I55" s="29">
        <f t="shared" si="1"/>
        <v>22401019</v>
      </c>
      <c r="J55" s="29">
        <f t="shared" si="2"/>
        <v>22401019</v>
      </c>
      <c r="K55" s="28">
        <f t="shared" si="3"/>
        <v>22401017</v>
      </c>
      <c r="L55" s="27">
        <v>89604074</v>
      </c>
    </row>
    <row r="56" spans="1:12" ht="49.5" customHeight="1">
      <c r="A56" s="35">
        <v>29</v>
      </c>
      <c r="B56" s="34">
        <v>780106</v>
      </c>
      <c r="C56" s="33" t="s">
        <v>23</v>
      </c>
      <c r="D56" s="32">
        <v>27787</v>
      </c>
      <c r="E56" s="31">
        <v>0.95484217503769631</v>
      </c>
      <c r="F56" s="30">
        <v>1187.8809562773963</v>
      </c>
      <c r="G56" s="30">
        <v>1454.5030521139427</v>
      </c>
      <c r="H56" s="29">
        <f t="shared" si="0"/>
        <v>10104069</v>
      </c>
      <c r="I56" s="29">
        <f t="shared" si="1"/>
        <v>10104069</v>
      </c>
      <c r="J56" s="29">
        <f t="shared" si="2"/>
        <v>10104069</v>
      </c>
      <c r="K56" s="28">
        <f t="shared" si="3"/>
        <v>10104069</v>
      </c>
      <c r="L56" s="27">
        <v>40416276</v>
      </c>
    </row>
    <row r="57" spans="1:12" ht="49.5" customHeight="1">
      <c r="A57" s="35">
        <v>30</v>
      </c>
      <c r="B57" s="34">
        <v>780051</v>
      </c>
      <c r="C57" s="33" t="s">
        <v>22</v>
      </c>
      <c r="D57" s="32">
        <v>54619</v>
      </c>
      <c r="E57" s="31">
        <v>0.94605343819512644</v>
      </c>
      <c r="F57" s="30">
        <v>1176.9472403210289</v>
      </c>
      <c r="G57" s="30">
        <v>1441.1152432216099</v>
      </c>
      <c r="H57" s="29">
        <f t="shared" si="0"/>
        <v>19678068</v>
      </c>
      <c r="I57" s="29">
        <f t="shared" si="1"/>
        <v>19678068</v>
      </c>
      <c r="J57" s="29">
        <f t="shared" si="2"/>
        <v>19678068</v>
      </c>
      <c r="K57" s="28">
        <f t="shared" si="3"/>
        <v>19678069</v>
      </c>
      <c r="L57" s="27">
        <v>78712273</v>
      </c>
    </row>
    <row r="58" spans="1:12" ht="49.5" customHeight="1">
      <c r="A58" s="35">
        <v>31</v>
      </c>
      <c r="B58" s="34">
        <v>780120</v>
      </c>
      <c r="C58" s="33" t="s">
        <v>21</v>
      </c>
      <c r="D58" s="32">
        <v>35798</v>
      </c>
      <c r="E58" s="31">
        <v>0.97317328229289513</v>
      </c>
      <c r="F58" s="30">
        <v>1210.685953569299</v>
      </c>
      <c r="G58" s="30">
        <v>1482.4266735755336</v>
      </c>
      <c r="H58" s="29">
        <f t="shared" si="0"/>
        <v>13266978</v>
      </c>
      <c r="I58" s="29">
        <f t="shared" si="1"/>
        <v>13266978</v>
      </c>
      <c r="J58" s="29">
        <f t="shared" si="2"/>
        <v>13266978</v>
      </c>
      <c r="K58" s="28">
        <f t="shared" si="3"/>
        <v>13266976</v>
      </c>
      <c r="L58" s="27">
        <v>53067910</v>
      </c>
    </row>
    <row r="59" spans="1:12" ht="49.5" customHeight="1">
      <c r="A59" s="35">
        <v>33</v>
      </c>
      <c r="B59" s="34">
        <v>780027</v>
      </c>
      <c r="C59" s="33" t="s">
        <v>20</v>
      </c>
      <c r="D59" s="32">
        <v>68556</v>
      </c>
      <c r="E59" s="31">
        <v>1.130844303051461</v>
      </c>
      <c r="F59" s="30">
        <v>1406.8381636542006</v>
      </c>
      <c r="G59" s="30">
        <v>1722.6056130051845</v>
      </c>
      <c r="H59" s="29">
        <f t="shared" si="0"/>
        <v>29523738</v>
      </c>
      <c r="I59" s="29">
        <f t="shared" si="1"/>
        <v>29523738</v>
      </c>
      <c r="J59" s="29">
        <f t="shared" si="2"/>
        <v>29523738</v>
      </c>
      <c r="K59" s="28">
        <f t="shared" si="3"/>
        <v>29523736</v>
      </c>
      <c r="L59" s="27">
        <v>118094950</v>
      </c>
    </row>
    <row r="60" spans="1:12" ht="49.5" customHeight="1">
      <c r="A60" s="35">
        <v>34</v>
      </c>
      <c r="B60" s="34">
        <v>780092</v>
      </c>
      <c r="C60" s="33" t="s">
        <v>19</v>
      </c>
      <c r="D60" s="32">
        <v>47873</v>
      </c>
      <c r="E60" s="31">
        <v>1.1387518979664388</v>
      </c>
      <c r="F60" s="30">
        <v>1416.6756861841279</v>
      </c>
      <c r="G60" s="30">
        <v>1734.6511858122947</v>
      </c>
      <c r="H60" s="29">
        <f t="shared" si="0"/>
        <v>20760739</v>
      </c>
      <c r="I60" s="29">
        <f t="shared" si="1"/>
        <v>20760739</v>
      </c>
      <c r="J60" s="29">
        <f t="shared" si="2"/>
        <v>20760739</v>
      </c>
      <c r="K60" s="28">
        <f t="shared" si="3"/>
        <v>20760739</v>
      </c>
      <c r="L60" s="27">
        <v>83042956</v>
      </c>
    </row>
    <row r="61" spans="1:12" ht="49.5" customHeight="1">
      <c r="A61" s="35">
        <v>35</v>
      </c>
      <c r="B61" s="34">
        <v>780111</v>
      </c>
      <c r="C61" s="33" t="s">
        <v>18</v>
      </c>
      <c r="D61" s="32">
        <v>35284</v>
      </c>
      <c r="E61" s="31">
        <v>0.9660296351074763</v>
      </c>
      <c r="F61" s="30">
        <v>1201.7988278518069</v>
      </c>
      <c r="G61" s="30">
        <v>1471.5448159177415</v>
      </c>
      <c r="H61" s="29">
        <f t="shared" si="0"/>
        <v>12980497</v>
      </c>
      <c r="I61" s="29">
        <f t="shared" si="1"/>
        <v>12980497</v>
      </c>
      <c r="J61" s="29">
        <f t="shared" si="2"/>
        <v>12980497</v>
      </c>
      <c r="K61" s="28">
        <f t="shared" si="3"/>
        <v>12980496</v>
      </c>
      <c r="L61" s="27">
        <v>51921987</v>
      </c>
    </row>
    <row r="62" spans="1:12" ht="49.5" customHeight="1">
      <c r="A62" s="35">
        <v>36</v>
      </c>
      <c r="B62" s="34">
        <v>780028</v>
      </c>
      <c r="C62" s="33" t="s">
        <v>17</v>
      </c>
      <c r="D62" s="32">
        <v>20334</v>
      </c>
      <c r="E62" s="31">
        <v>1.1575046464252763</v>
      </c>
      <c r="F62" s="30">
        <v>1440.0052304318292</v>
      </c>
      <c r="G62" s="30">
        <v>1763.217089772106</v>
      </c>
      <c r="H62" s="29">
        <f t="shared" si="0"/>
        <v>8963314</v>
      </c>
      <c r="I62" s="29">
        <f t="shared" si="1"/>
        <v>8963314</v>
      </c>
      <c r="J62" s="29">
        <f t="shared" si="2"/>
        <v>8963314</v>
      </c>
      <c r="K62" s="28">
        <f t="shared" si="3"/>
        <v>8963314</v>
      </c>
      <c r="L62" s="27">
        <v>35853256</v>
      </c>
    </row>
    <row r="63" spans="1:12" ht="49.5" customHeight="1">
      <c r="A63" s="35">
        <v>37</v>
      </c>
      <c r="B63" s="34">
        <v>780066</v>
      </c>
      <c r="C63" s="33" t="s">
        <v>16</v>
      </c>
      <c r="D63" s="32">
        <v>83894</v>
      </c>
      <c r="E63" s="31">
        <v>0.92691709272743339</v>
      </c>
      <c r="F63" s="30">
        <v>1153.1404783784908</v>
      </c>
      <c r="G63" s="30">
        <v>1411.9650091654244</v>
      </c>
      <c r="H63" s="29">
        <f t="shared" si="0"/>
        <v>29613848</v>
      </c>
      <c r="I63" s="29">
        <f t="shared" si="1"/>
        <v>29613848</v>
      </c>
      <c r="J63" s="29">
        <f t="shared" si="2"/>
        <v>29613848</v>
      </c>
      <c r="K63" s="28">
        <f t="shared" si="3"/>
        <v>29613848</v>
      </c>
      <c r="L63" s="27">
        <v>118455392</v>
      </c>
    </row>
    <row r="64" spans="1:12" ht="49.5" customHeight="1">
      <c r="A64" s="35">
        <v>38</v>
      </c>
      <c r="B64" s="34">
        <v>780104</v>
      </c>
      <c r="C64" s="33" t="s">
        <v>15</v>
      </c>
      <c r="D64" s="32">
        <v>65312</v>
      </c>
      <c r="E64" s="31">
        <v>0.97978784112109329</v>
      </c>
      <c r="F64" s="30">
        <v>1218.9148616251073</v>
      </c>
      <c r="G64" s="30">
        <v>1492.5025753900106</v>
      </c>
      <c r="H64" s="29">
        <f t="shared" si="0"/>
        <v>24369582</v>
      </c>
      <c r="I64" s="29">
        <f t="shared" si="1"/>
        <v>24369582</v>
      </c>
      <c r="J64" s="29">
        <f t="shared" si="2"/>
        <v>24369582</v>
      </c>
      <c r="K64" s="28">
        <f t="shared" si="3"/>
        <v>24369582</v>
      </c>
      <c r="L64" s="27">
        <v>97478328</v>
      </c>
    </row>
    <row r="65" spans="1:12" ht="49.5" customHeight="1">
      <c r="A65" s="35">
        <v>39</v>
      </c>
      <c r="B65" s="34">
        <v>780125</v>
      </c>
      <c r="C65" s="33" t="s">
        <v>14</v>
      </c>
      <c r="D65" s="32">
        <v>94463</v>
      </c>
      <c r="E65" s="31">
        <v>1.0158834588772199</v>
      </c>
      <c r="F65" s="30">
        <v>1263.8199758507942</v>
      </c>
      <c r="G65" s="30">
        <v>1547.4867262442101</v>
      </c>
      <c r="H65" s="29">
        <f t="shared" si="0"/>
        <v>36545060</v>
      </c>
      <c r="I65" s="29">
        <f t="shared" si="1"/>
        <v>36545060</v>
      </c>
      <c r="J65" s="29">
        <f t="shared" si="2"/>
        <v>36545060</v>
      </c>
      <c r="K65" s="28">
        <f t="shared" si="3"/>
        <v>36545059</v>
      </c>
      <c r="L65" s="27">
        <v>146180239</v>
      </c>
    </row>
    <row r="66" spans="1:12" ht="49.5" customHeight="1">
      <c r="A66" s="35">
        <v>40</v>
      </c>
      <c r="B66" s="34">
        <v>780368</v>
      </c>
      <c r="C66" s="33" t="s">
        <v>13</v>
      </c>
      <c r="D66" s="32">
        <v>276174</v>
      </c>
      <c r="E66" s="31">
        <v>0.9839620581469406</v>
      </c>
      <c r="F66" s="30">
        <v>1224.1078380582828</v>
      </c>
      <c r="G66" s="30">
        <v>1498.8611250676483</v>
      </c>
      <c r="H66" s="29">
        <f t="shared" si="0"/>
        <v>103486618</v>
      </c>
      <c r="I66" s="29">
        <f t="shared" si="1"/>
        <v>103486618</v>
      </c>
      <c r="J66" s="29">
        <f t="shared" si="2"/>
        <v>103486618</v>
      </c>
      <c r="K66" s="28">
        <f t="shared" si="3"/>
        <v>103486618</v>
      </c>
      <c r="L66" s="27">
        <v>413946472</v>
      </c>
    </row>
    <row r="67" spans="1:12" ht="49.5" customHeight="1">
      <c r="A67" s="35">
        <v>41</v>
      </c>
      <c r="B67" s="34">
        <v>780014</v>
      </c>
      <c r="C67" s="33" t="s">
        <v>12</v>
      </c>
      <c r="D67" s="32">
        <v>79321</v>
      </c>
      <c r="E67" s="31">
        <v>1.064480879499945</v>
      </c>
      <c r="F67" s="30">
        <v>1324.2780829507014</v>
      </c>
      <c r="G67" s="30">
        <v>1621.514768226989</v>
      </c>
      <c r="H67" s="29">
        <f t="shared" si="0"/>
        <v>32155043</v>
      </c>
      <c r="I67" s="29">
        <f t="shared" si="1"/>
        <v>32155043</v>
      </c>
      <c r="J67" s="29">
        <f t="shared" si="2"/>
        <v>32155043</v>
      </c>
      <c r="K67" s="28">
        <f t="shared" si="3"/>
        <v>32155044</v>
      </c>
      <c r="L67" s="27">
        <v>128620173</v>
      </c>
    </row>
    <row r="68" spans="1:12" ht="49.5" customHeight="1">
      <c r="A68" s="35">
        <v>42</v>
      </c>
      <c r="B68" s="34">
        <v>780121</v>
      </c>
      <c r="C68" s="33" t="s">
        <v>11</v>
      </c>
      <c r="D68" s="32">
        <v>40853</v>
      </c>
      <c r="E68" s="31">
        <v>1.0319357206705821</v>
      </c>
      <c r="F68" s="30">
        <v>1283.7899526574445</v>
      </c>
      <c r="G68" s="30">
        <v>1571.9390015857928</v>
      </c>
      <c r="H68" s="29">
        <f t="shared" si="0"/>
        <v>16054606</v>
      </c>
      <c r="I68" s="29">
        <f t="shared" si="1"/>
        <v>16054606</v>
      </c>
      <c r="J68" s="29">
        <f t="shared" si="2"/>
        <v>16054606</v>
      </c>
      <c r="K68" s="28">
        <f t="shared" si="3"/>
        <v>16054606</v>
      </c>
      <c r="L68" s="27">
        <v>64218424</v>
      </c>
    </row>
    <row r="69" spans="1:12" ht="81.75" customHeight="1">
      <c r="A69" s="35">
        <v>43</v>
      </c>
      <c r="B69" s="34">
        <v>780367</v>
      </c>
      <c r="C69" s="33" t="s">
        <v>10</v>
      </c>
      <c r="D69" s="32">
        <v>132490</v>
      </c>
      <c r="E69" s="31">
        <v>1.0300456605737112</v>
      </c>
      <c r="F69" s="30">
        <v>1281.438604493331</v>
      </c>
      <c r="G69" s="30">
        <v>1569.0598889413714</v>
      </c>
      <c r="H69" s="29">
        <f t="shared" si="0"/>
        <v>51971186</v>
      </c>
      <c r="I69" s="29">
        <f t="shared" si="1"/>
        <v>51971186</v>
      </c>
      <c r="J69" s="29">
        <f t="shared" si="2"/>
        <v>51971186</v>
      </c>
      <c r="K69" s="28">
        <f t="shared" si="3"/>
        <v>51971187</v>
      </c>
      <c r="L69" s="27">
        <v>207884745</v>
      </c>
    </row>
    <row r="70" spans="1:12" ht="62.25" customHeight="1">
      <c r="A70" s="3">
        <v>44</v>
      </c>
      <c r="B70" s="34">
        <v>780369</v>
      </c>
      <c r="C70" s="33" t="s">
        <v>9</v>
      </c>
      <c r="D70" s="32">
        <v>202246</v>
      </c>
      <c r="E70" s="31">
        <v>1.0141526270491403</v>
      </c>
      <c r="F70" s="30">
        <v>1261.6667172067534</v>
      </c>
      <c r="G70" s="30">
        <v>1544.8501646820457</v>
      </c>
      <c r="H70" s="29">
        <f t="shared" si="0"/>
        <v>78109942</v>
      </c>
      <c r="I70" s="29">
        <f t="shared" si="1"/>
        <v>78109942</v>
      </c>
      <c r="J70" s="29">
        <f t="shared" si="2"/>
        <v>78109942</v>
      </c>
      <c r="K70" s="28">
        <f>L70-H70-I70-J70-10</f>
        <v>78109930</v>
      </c>
      <c r="L70" s="27">
        <v>312439766</v>
      </c>
    </row>
    <row r="71" spans="1:12" ht="49.5" customHeight="1">
      <c r="B71" s="25" t="s">
        <v>8</v>
      </c>
      <c r="C71" s="25"/>
      <c r="D71" s="26">
        <f>SUM(D28:D70)</f>
        <v>6065086</v>
      </c>
      <c r="E71" s="25"/>
      <c r="F71" s="25"/>
      <c r="G71" s="25"/>
      <c r="H71" s="24">
        <f>SUM(H27:H70)</f>
        <v>2311015420</v>
      </c>
      <c r="I71" s="24">
        <f>SUM(I28:I70)</f>
        <v>2311015410</v>
      </c>
      <c r="J71" s="24">
        <f>SUM(J28:J70)</f>
        <v>2311015410</v>
      </c>
      <c r="K71" s="24">
        <f>SUM(K28:K70)</f>
        <v>2311015380</v>
      </c>
      <c r="L71" s="24">
        <f>SUM(L28:L70)</f>
        <v>9244061620</v>
      </c>
    </row>
    <row r="72" spans="1:12" ht="49.5" customHeight="1">
      <c r="A72" s="23"/>
      <c r="B72" s="22"/>
      <c r="C72" s="22"/>
      <c r="D72" s="22"/>
      <c r="E72" s="22"/>
      <c r="F72" s="22"/>
      <c r="G72" s="22"/>
      <c r="H72" s="17"/>
      <c r="I72" s="17"/>
      <c r="J72" s="17"/>
      <c r="K72" s="17"/>
      <c r="L72" s="17"/>
    </row>
    <row r="73" spans="1:12" s="18" customFormat="1" ht="49.5" customHeight="1">
      <c r="A73" s="3"/>
      <c r="B73" s="21"/>
      <c r="C73" s="21"/>
      <c r="D73" s="20"/>
      <c r="E73" s="20"/>
      <c r="F73" s="20"/>
      <c r="G73" s="20"/>
      <c r="H73" s="19"/>
      <c r="I73" s="19"/>
      <c r="J73" s="19"/>
      <c r="K73" s="19"/>
      <c r="L73" s="19"/>
    </row>
    <row r="74" spans="1:12" ht="49.5" customHeight="1">
      <c r="B74" s="16"/>
      <c r="C74" s="16"/>
      <c r="D74" s="16"/>
      <c r="E74" s="16"/>
      <c r="F74" s="16"/>
      <c r="G74" s="16"/>
      <c r="H74" s="17"/>
      <c r="I74" s="4"/>
      <c r="J74" s="4"/>
      <c r="K74" s="4"/>
      <c r="L74" s="4"/>
    </row>
    <row r="75" spans="1:12" ht="49.5" customHeight="1" thickBot="1">
      <c r="B75" s="16"/>
      <c r="C75" s="16"/>
      <c r="D75" s="16"/>
      <c r="E75" s="16"/>
      <c r="F75" s="16"/>
      <c r="G75" s="16"/>
      <c r="H75" s="12">
        <f>H72-H74</f>
        <v>0</v>
      </c>
      <c r="I75" s="4"/>
      <c r="J75" s="4"/>
      <c r="K75" s="4"/>
      <c r="L75" s="4">
        <f>'[2]расчет по СМО (отд) (корр.числ)'!AG45+'[2]расчет по СМО (ст.))корр. числ)'!AE14</f>
        <v>9244061620</v>
      </c>
    </row>
    <row r="76" spans="1:12" ht="49.5" customHeight="1">
      <c r="B76" s="15">
        <v>911010</v>
      </c>
      <c r="C76" s="14" t="s">
        <v>7</v>
      </c>
      <c r="D76" s="13">
        <v>55647</v>
      </c>
      <c r="E76" s="5"/>
      <c r="F76" s="5"/>
      <c r="G76" s="5"/>
      <c r="H76" s="4"/>
      <c r="I76" s="4"/>
      <c r="J76" s="4"/>
      <c r="K76" s="4"/>
      <c r="L76" s="12">
        <f>L75-L71</f>
        <v>0</v>
      </c>
    </row>
    <row r="77" spans="1:12" ht="49.5" customHeight="1">
      <c r="B77" s="11" t="s">
        <v>6</v>
      </c>
      <c r="C77" s="10" t="s">
        <v>5</v>
      </c>
      <c r="D77" s="9">
        <v>28686.2</v>
      </c>
      <c r="E77" s="5"/>
      <c r="F77" s="5"/>
      <c r="G77" s="5"/>
      <c r="H77" s="4"/>
      <c r="I77" s="4"/>
      <c r="J77" s="4"/>
      <c r="K77" s="4"/>
      <c r="L77" s="4"/>
    </row>
    <row r="78" spans="1:12" ht="49.5" customHeight="1">
      <c r="B78" s="11" t="s">
        <v>4</v>
      </c>
      <c r="C78" s="10" t="s">
        <v>3</v>
      </c>
      <c r="D78" s="9">
        <v>16710</v>
      </c>
      <c r="E78" s="5"/>
      <c r="F78" s="5"/>
      <c r="G78" s="5"/>
      <c r="H78" s="4"/>
      <c r="I78" s="4"/>
      <c r="J78" s="4"/>
      <c r="K78" s="4"/>
      <c r="L78" s="4"/>
    </row>
    <row r="79" spans="1:12" ht="49.5" customHeight="1">
      <c r="B79" s="11" t="s">
        <v>2</v>
      </c>
      <c r="C79" s="10" t="s">
        <v>1</v>
      </c>
      <c r="D79" s="9">
        <v>7891.4</v>
      </c>
      <c r="E79" s="5"/>
      <c r="F79" s="5"/>
      <c r="G79" s="5"/>
      <c r="H79" s="4"/>
      <c r="I79" s="4"/>
      <c r="J79" s="4"/>
      <c r="K79" s="4"/>
      <c r="L79" s="4"/>
    </row>
    <row r="80" spans="1:12" ht="49.5" customHeight="1" thickBot="1">
      <c r="B80" s="8"/>
      <c r="C80" s="7" t="s">
        <v>0</v>
      </c>
      <c r="D80" s="6">
        <v>5650</v>
      </c>
      <c r="E80" s="5"/>
      <c r="F80" s="5"/>
      <c r="G80" s="5"/>
      <c r="H80" s="4"/>
      <c r="I80" s="4"/>
      <c r="J80" s="4"/>
      <c r="K80" s="4"/>
      <c r="L80" s="4"/>
    </row>
  </sheetData>
  <mergeCells count="16">
    <mergeCell ref="S8:U11"/>
    <mergeCell ref="B9:I9"/>
    <mergeCell ref="B10:I10"/>
    <mergeCell ref="B25:B26"/>
    <mergeCell ref="C25:C26"/>
    <mergeCell ref="D25:D26"/>
    <mergeCell ref="E25:E26"/>
    <mergeCell ref="F25:F26"/>
    <mergeCell ref="H1:J1"/>
    <mergeCell ref="B3:J3"/>
    <mergeCell ref="B5:I5"/>
    <mergeCell ref="B6:I6"/>
    <mergeCell ref="B7:I7"/>
    <mergeCell ref="G25:G26"/>
    <mergeCell ref="H25:L25"/>
    <mergeCell ref="B8:I8"/>
  </mergeCells>
  <conditionalFormatting sqref="J8">
    <cfRule type="cellIs" dxfId="1" priority="1" operator="lessThan">
      <formula>-0.02</formula>
    </cfRule>
    <cfRule type="cellIs" dxfId="0" priority="2" operator="lessThan">
      <formula>-2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приложееие 3 к ТС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ovostretsova</dc:creator>
  <cp:lastModifiedBy>ovostretsova</cp:lastModifiedBy>
  <dcterms:created xsi:type="dcterms:W3CDTF">2023-12-28T07:55:17Z</dcterms:created>
  <dcterms:modified xsi:type="dcterms:W3CDTF">2023-12-29T16:38:33Z</dcterms:modified>
</cp:coreProperties>
</file>